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tabRatio="824"/>
  </bookViews>
  <sheets>
    <sheet name="индекс" sheetId="22" r:id="rId1"/>
  </sheets>
  <externalReferences>
    <externalReference r:id="rId2"/>
    <externalReference r:id="rId3"/>
  </externalReferences>
  <definedNames>
    <definedName name="base_month">[1]TECHSHEET!$K$6</definedName>
    <definedName name="base_period">[1]TECHSHEET!$K$7</definedName>
    <definedName name="base_year">[1]TECHSHEET!$K$2</definedName>
    <definedName name="LOGICAL">[1]TECHSHEET!$D$45:$D$46</definedName>
    <definedName name="REGION_IDX_LIMIT_MIRROR">'[1]Список МО'!$M$73</definedName>
    <definedName name="regulation_year">[1]TECHSHEET!$K$3</definedName>
    <definedName name="report_month">[1]TECHSHEET!$K$5</definedName>
    <definedName name="report_period">[1]TECHSHEET!$K$8</definedName>
  </definedNames>
  <calcPr calcId="144525"/>
</workbook>
</file>

<file path=xl/calcChain.xml><?xml version="1.0" encoding="utf-8"?>
<calcChain xmlns="http://schemas.openxmlformats.org/spreadsheetml/2006/main">
  <c r="B40" i="22" l="1"/>
  <c r="Y41" i="22" l="1"/>
  <c r="AB46" i="22"/>
  <c r="Z9" i="22" l="1"/>
  <c r="Z41" i="22" s="1"/>
  <c r="X9" i="22" l="1"/>
  <c r="X48" i="22" s="1"/>
  <c r="AK53" i="22"/>
  <c r="AJ53" i="22"/>
  <c r="AK50" i="22"/>
  <c r="AJ50" i="22"/>
  <c r="Z48" i="22"/>
  <c r="AD48" i="22" s="1"/>
  <c r="AK48" i="22" s="1"/>
  <c r="Y48" i="22"/>
  <c r="AC48" i="22" s="1"/>
  <c r="AJ48" i="22" s="1"/>
  <c r="W48" i="22"/>
  <c r="Z47" i="22"/>
  <c r="AD47" i="22" s="1"/>
  <c r="AK47" i="22" s="1"/>
  <c r="Y47" i="22"/>
  <c r="AC47" i="22" s="1"/>
  <c r="AJ47" i="22" s="1"/>
  <c r="Z46" i="22"/>
  <c r="Y46" i="22"/>
  <c r="AH41" i="22"/>
  <c r="AG41" i="22"/>
  <c r="AC41" i="22"/>
  <c r="AJ41" i="22" s="1"/>
  <c r="AB41" i="22"/>
  <c r="AD41" i="22" s="1"/>
  <c r="M41" i="22"/>
  <c r="L41" i="22"/>
  <c r="K41" i="22"/>
  <c r="J41" i="22"/>
  <c r="AH40" i="22"/>
  <c r="AG40" i="22"/>
  <c r="AC40" i="22"/>
  <c r="AJ40" i="22" s="1"/>
  <c r="AB40" i="22"/>
  <c r="AD40" i="22" s="1"/>
  <c r="Z40" i="22"/>
  <c r="Y40" i="22"/>
  <c r="M40" i="22"/>
  <c r="L40" i="22"/>
  <c r="K40" i="22"/>
  <c r="J40" i="22"/>
  <c r="AF37" i="22"/>
  <c r="AH37" i="22" s="1"/>
  <c r="AE37" i="22"/>
  <c r="AG37" i="22" s="1"/>
  <c r="AD37" i="22"/>
  <c r="AC37" i="22"/>
  <c r="Z37" i="22"/>
  <c r="Y37" i="22"/>
  <c r="AO36" i="22"/>
  <c r="AO35" i="22"/>
  <c r="AO34" i="22"/>
  <c r="Z33" i="22"/>
  <c r="Y33" i="22"/>
  <c r="W33" i="22"/>
  <c r="AC33" i="22" s="1"/>
  <c r="AJ33" i="22" s="1"/>
  <c r="O30" i="22"/>
  <c r="O27" i="22" s="1"/>
  <c r="N30" i="22"/>
  <c r="N27" i="22" s="1"/>
  <c r="AB27" i="22"/>
  <c r="R24" i="22"/>
  <c r="Q24" i="22"/>
  <c r="P24" i="22"/>
  <c r="L24" i="22"/>
  <c r="K24" i="22"/>
  <c r="J24" i="22"/>
  <c r="AH21" i="22"/>
  <c r="AG21" i="22"/>
  <c r="AC21" i="22"/>
  <c r="AB21" i="22"/>
  <c r="AD21" i="22" s="1"/>
  <c r="R21" i="22"/>
  <c r="Q21" i="22"/>
  <c r="P21" i="22"/>
  <c r="M21" i="22"/>
  <c r="L21" i="22"/>
  <c r="K21" i="22"/>
  <c r="J21" i="22"/>
  <c r="AO53" i="22" l="1"/>
  <c r="AK37" i="22"/>
  <c r="AC46" i="22"/>
  <c r="AJ46" i="22" s="1"/>
  <c r="AD46" i="22"/>
  <c r="AK46" i="22" s="1"/>
  <c r="AO46" i="22" s="1"/>
  <c r="AK40" i="22"/>
  <c r="AO40" i="22" s="1"/>
  <c r="AK41" i="22"/>
  <c r="AO41" i="22" s="1"/>
  <c r="AO50" i="22"/>
  <c r="AJ37" i="22"/>
  <c r="AO37" i="22" s="1"/>
  <c r="AD27" i="22"/>
  <c r="X33" i="22"/>
  <c r="AD33" i="22" s="1"/>
  <c r="AK33" i="22" s="1"/>
  <c r="AO33" i="22" s="1"/>
  <c r="AS40" i="22"/>
  <c r="AS41" i="22" s="1"/>
  <c r="AO47" i="22"/>
  <c r="AO48" i="22"/>
  <c r="AC27" i="22"/>
  <c r="AG27" i="22"/>
  <c r="AK21" i="22"/>
  <c r="AJ21" i="22"/>
  <c r="AS21" i="22" s="1"/>
  <c r="AB24" i="22"/>
  <c r="AH27" i="22"/>
  <c r="AC24" i="22"/>
  <c r="AJ24" i="22" s="1"/>
  <c r="AT40" i="22" l="1"/>
  <c r="AT41" i="22" s="1"/>
  <c r="AK27" i="22"/>
  <c r="AJ27" i="22"/>
  <c r="AD24" i="22"/>
  <c r="AO21" i="22"/>
  <c r="AT21" i="22"/>
  <c r="AC55" i="22"/>
  <c r="AO27" i="22" l="1"/>
  <c r="AK24" i="22"/>
  <c r="AO24" i="22" s="1"/>
  <c r="AD55" i="22"/>
  <c r="AO55" i="22" s="1"/>
</calcChain>
</file>

<file path=xl/comments1.xml><?xml version="1.0" encoding="utf-8"?>
<comments xmlns="http://schemas.openxmlformats.org/spreadsheetml/2006/main">
  <authors>
    <author>Автор</author>
  </authors>
  <commentList>
    <comment ref="F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H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J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L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N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P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S10" authorId="0">
      <text>
        <r>
          <rPr>
            <sz val="9"/>
            <color indexed="81"/>
            <rFont val="Tahoma"/>
            <family val="2"/>
            <charset val="204"/>
          </rPr>
          <t>ЖП - жилое помещение</t>
        </r>
      </text>
    </comment>
    <comment ref="U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AE10" authorId="0">
      <text>
        <r>
          <rPr>
            <sz val="9"/>
            <color indexed="81"/>
            <rFont val="Tahoma"/>
            <family val="2"/>
            <charset val="204"/>
          </rPr>
          <t>ОДН - общедомовые нужды
ИЗУ и НП - использование земельного участка и надворных построек</t>
        </r>
      </text>
    </comment>
    <comment ref="AO10" authorId="0">
      <text>
        <r>
          <rPr>
            <sz val="9"/>
            <color indexed="81"/>
            <rFont val="Tahoma"/>
            <family val="2"/>
            <charset val="204"/>
          </rPr>
          <t>Максимальное изменение платы, всего (в сопоставимых условиях при изменении тарифов, нормативов, с учётом изменения количества месяцев в периоде оказания услуги), а также с учётом мер дополнительной социальной поддержки граждан, предусмотренной за счёт средств бюджета субъекта Российской Федерации и бюджета муниципального образования и направленной на соблюдение устанавливаемых предельных индексов, %</t>
        </r>
      </text>
    </comment>
    <comment ref="A11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11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J11" authorId="0">
      <text>
        <r>
          <rPr>
            <sz val="9"/>
            <color indexed="81"/>
            <rFont val="Tahoma"/>
            <family val="2"/>
            <charset val="204"/>
          </rPr>
          <t>Изменение значения -двойным щелчком мыши</t>
        </r>
      </text>
    </comment>
    <comment ref="N11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P11" authorId="0">
      <text>
        <r>
          <rPr>
            <sz val="9"/>
            <color indexed="81"/>
            <rFont val="Tahoma"/>
            <family val="2"/>
            <charset val="204"/>
          </rPr>
          <t>СПРАВОЧНО. Экономически обоснованный тариф организаций коммунального комплекса с учётом надбавки, руб. (тариф указывается с НДС)</t>
        </r>
      </text>
    </comment>
    <comment ref="R11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S11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W11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Y11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AA11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sharedStrings.xml><?xml version="1.0" encoding="utf-8"?>
<sst xmlns="http://schemas.openxmlformats.org/spreadsheetml/2006/main" count="129" uniqueCount="65">
  <si>
    <t>ЖП</t>
  </si>
  <si>
    <t>ОДН (для МКД) или ИЗУ и НП (для ЧД)</t>
  </si>
  <si>
    <t>Жилое помещение</t>
  </si>
  <si>
    <t>Всего</t>
  </si>
  <si>
    <t>Макс. изм. платы по МО, %</t>
  </si>
  <si>
    <t>№</t>
  </si>
  <si>
    <t>Наличие / отсутствие приборов учёта</t>
  </si>
  <si>
    <t>Кол-во месяцев в периоде оказания услуги</t>
  </si>
  <si>
    <t>Тариф для населения, руб.</t>
  </si>
  <si>
    <t>ЭОТ, руб.</t>
  </si>
  <si>
    <t>Общая площадь жилых помещений, кв.м</t>
  </si>
  <si>
    <t>Число проживающих, чел.</t>
  </si>
  <si>
    <t>Объём отпуска продукции (услуг) в месяц</t>
  </si>
  <si>
    <t>Ежемесячная стоимость коммунальных услуг, руб.</t>
  </si>
  <si>
    <t>Водоснабжение, ИТОГО</t>
  </si>
  <si>
    <t>Водоотведение, ИТОГО</t>
  </si>
  <si>
    <t>Горячее водоснабжение, ИТОГО</t>
  </si>
  <si>
    <t>Отопление, ИТОГО</t>
  </si>
  <si>
    <t>5.1</t>
  </si>
  <si>
    <t>5.2</t>
  </si>
  <si>
    <t>Электроснабжение. Расчёт по зонным тарифам, ИТОГО</t>
  </si>
  <si>
    <t>Газоснабжение, ИТОГО</t>
  </si>
  <si>
    <t>6.1</t>
  </si>
  <si>
    <t>Газоснабжение. Сетевой газ, ИТОГО</t>
  </si>
  <si>
    <t>6.2</t>
  </si>
  <si>
    <t>Газоснабжение. Сжиженный газ, ИТОГО</t>
  </si>
  <si>
    <t>Поставки твёрдого топлива при наличии печного отопления, ИТОГО</t>
  </si>
  <si>
    <t>Коммунальные услуги, ИТОГО</t>
  </si>
  <si>
    <t>Тип дома (домов) МКД/ЧД</t>
  </si>
  <si>
    <t>Наименование юр. Лица</t>
  </si>
  <si>
    <t>ед. измерения</t>
  </si>
  <si>
    <t>м3</t>
  </si>
  <si>
    <t>кВтч</t>
  </si>
  <si>
    <t>пищеприготовление</t>
  </si>
  <si>
    <t>отопление</t>
  </si>
  <si>
    <t>газ. колонка</t>
  </si>
  <si>
    <t>декабрь 2014</t>
  </si>
  <si>
    <t>МКД</t>
  </si>
  <si>
    <t>Гкал</t>
  </si>
  <si>
    <t>июль-декабрь 2015</t>
  </si>
  <si>
    <t>Базовый период</t>
  </si>
  <si>
    <t>Декабрь 2014</t>
  </si>
  <si>
    <t>Июль 2015</t>
  </si>
  <si>
    <t>Регулируемый период</t>
  </si>
  <si>
    <t>дневная зона с 7-00 до 23-00 часов</t>
  </si>
  <si>
    <t>ночная зона с 23-00 до 7-00 часов</t>
  </si>
  <si>
    <t>Норматив потребления услуг</t>
  </si>
  <si>
    <t>при отсутствии</t>
  </si>
  <si>
    <t>ООО "Газпром межрегионгаз Краснодар"</t>
  </si>
  <si>
    <t xml:space="preserve">Q </t>
  </si>
  <si>
    <r>
      <t xml:space="preserve">Численность: всего численность населения муниципального образования (чел.) </t>
    </r>
    <r>
      <rPr>
        <b/>
        <sz val="18"/>
        <color indexed="10"/>
        <rFont val="Times New Roman"/>
        <family val="1"/>
        <charset val="204"/>
      </rPr>
      <t>445209</t>
    </r>
    <r>
      <rPr>
        <b/>
        <sz val="18"/>
        <rFont val="Times New Roman"/>
        <family val="1"/>
        <charset val="204"/>
      </rPr>
      <t>, из них проживающего в жилищном фонде с наиболее неблагоприятным с точки зрения роста платы набором услуг (степенью благоустройства), который указан ниже 1135 чел.</t>
    </r>
  </si>
  <si>
    <t xml:space="preserve">к проекту постановления  "О внесении изменения  в постановление главы администрации (губернатора) Краснодарского края от 16 декабря 2015 года № 1232 «Об утверждении предельных (максимальных) индексов изменения размера вносимой гражданами платы за коммунальные услуги в муниципальных образованиях Краснодарского края на 2016 год" </t>
  </si>
  <si>
    <t>июль-декабрь 2016</t>
  </si>
  <si>
    <t>декабрь 2015</t>
  </si>
  <si>
    <t>июль-декабрь 2016 / декабрь 2015</t>
  </si>
  <si>
    <t>при наличии приборов учета</t>
  </si>
  <si>
    <t>п.Октябрьский, ст. Пшиш, ул.Привокзальная, 2, кв.1</t>
  </si>
  <si>
    <t>ЧД</t>
  </si>
  <si>
    <t>Глава</t>
  </si>
  <si>
    <t>Октябрьского сельского поселения</t>
  </si>
  <si>
    <t>Туапсинского района</t>
  </si>
  <si>
    <r>
      <rPr>
        <sz val="16"/>
        <color theme="1"/>
        <rFont val="Times New Roman"/>
        <family val="1"/>
        <charset val="204"/>
      </rPr>
      <t xml:space="preserve">Н.С. </t>
    </r>
    <r>
      <rPr>
        <sz val="16"/>
        <color theme="1"/>
        <rFont val="Times New Roman"/>
        <family val="1"/>
        <charset val="204"/>
      </rPr>
      <t>Сычева</t>
    </r>
  </si>
  <si>
    <t>Численность: всего численность населения муниципального образования _2927_чел., из них проживающего в жилищном фонде с наиболее неблагоприятным с точки зрения роста платы набором услуг (степенью благоустройства), который указан ниже _2852_ чел.</t>
  </si>
  <si>
    <t>Расчет предельного (максимального) индекса вносимой гражданами платы за коммунальные услуги с 1 июля 2016 года   в муниципальном образовании                                                                                              Октябрьское сельское поселение Туапсинского района</t>
  </si>
  <si>
    <r>
      <t xml:space="preserve">по потребителям-гражданам, проживающим </t>
    </r>
    <r>
      <rPr>
        <b/>
        <u/>
        <sz val="18"/>
        <rFont val="Times New Roman"/>
        <family val="1"/>
        <charset val="204"/>
      </rPr>
      <t>в  жилищном фонде</t>
    </r>
    <r>
      <rPr>
        <b/>
        <sz val="18"/>
        <rFont val="Times New Roman"/>
        <family val="1"/>
        <charset val="204"/>
      </rPr>
      <t>, с наиболее невыгодным (с точки зрения  прироста совокупного платежа за коммунальные услуги) набором коммунальных услуг (степенью благоустройства) к размеру совокупной платы за коммунальные услуги в  декабре 2015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</si>
</sst>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37" x14ac:knownFonts="1">
    <font>
      <sz val="11"/>
      <color theme="1"/>
      <name val="Calibri"/>
      <family val="2"/>
      <scheme val="minor"/>
    </font>
    <font>
      <sz val="9"/>
      <color indexed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indexed="1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6"/>
      <color rgb="FFFF0000"/>
      <name val="Times New Roman"/>
      <family val="1"/>
      <charset val="204"/>
    </font>
    <font>
      <sz val="16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6"/>
      <name val="Tahoma"/>
      <family val="2"/>
      <charset val="204"/>
    </font>
    <font>
      <sz val="14"/>
      <color indexed="8"/>
      <name val="Tahoma"/>
      <family val="2"/>
      <charset val="204"/>
    </font>
    <font>
      <sz val="16"/>
      <color indexed="8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indexed="44"/>
        <bgColor indexed="9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2" fillId="0" borderId="6" applyBorder="0">
      <alignment horizontal="center" vertical="center" wrapText="1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</cellStyleXfs>
  <cellXfs count="199">
    <xf numFmtId="0" fontId="0" fillId="0" borderId="0" xfId="0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vertical="top"/>
    </xf>
    <xf numFmtId="0" fontId="1" fillId="0" borderId="0" xfId="0" applyFont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" fillId="0" borderId="0" xfId="0" applyFont="1" applyBorder="1" applyAlignment="1">
      <alignment vertical="top"/>
    </xf>
    <xf numFmtId="49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0" applyNumberFormat="1" applyFont="1" applyBorder="1" applyAlignment="1" applyProtection="1">
      <alignment vertical="center" wrapText="1"/>
    </xf>
    <xf numFmtId="164" fontId="0" fillId="0" borderId="0" xfId="0" applyNumberFormat="1" applyFont="1" applyBorder="1" applyAlignment="1" applyProtection="1">
      <alignment vertical="center" wrapText="1"/>
    </xf>
    <xf numFmtId="0" fontId="0" fillId="0" borderId="0" xfId="0" applyNumberFormat="1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11" fillId="0" borderId="0" xfId="0" applyFont="1" applyFill="1" applyBorder="1" applyAlignment="1">
      <alignment horizontal="left"/>
    </xf>
    <xf numFmtId="0" fontId="9" fillId="0" borderId="0" xfId="0" applyFont="1" applyFill="1" applyAlignment="1"/>
    <xf numFmtId="0" fontId="13" fillId="0" borderId="0" xfId="0" applyFont="1"/>
    <xf numFmtId="0" fontId="14" fillId="0" borderId="0" xfId="0" applyFont="1" applyBorder="1" applyAlignment="1">
      <alignment vertical="top"/>
    </xf>
    <xf numFmtId="2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vertical="center" wrapText="1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right" vertical="center" wrapText="1"/>
    </xf>
    <xf numFmtId="2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>
      <alignment vertical="top"/>
    </xf>
    <xf numFmtId="49" fontId="17" fillId="0" borderId="0" xfId="1" applyNumberFormat="1" applyFont="1" applyFill="1" applyBorder="1" applyAlignment="1" applyProtection="1">
      <alignment horizontal="left" vertical="center" wrapText="1" indent="3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49" fontId="14" fillId="2" borderId="9" xfId="0" applyNumberFormat="1" applyFont="1" applyFill="1" applyBorder="1" applyAlignment="1" applyProtection="1">
      <alignment horizontal="center" vertical="center" wrapText="1"/>
    </xf>
    <xf numFmtId="0" fontId="14" fillId="2" borderId="7" xfId="0" applyNumberFormat="1" applyFont="1" applyFill="1" applyBorder="1" applyAlignment="1" applyProtection="1">
      <alignment horizontal="center" vertical="center" wrapText="1"/>
    </xf>
    <xf numFmtId="0" fontId="16" fillId="2" borderId="7" xfId="1" applyFont="1" applyFill="1" applyBorder="1" applyAlignment="1" applyProtection="1">
      <alignment horizontal="center" vertical="center" wrapText="1"/>
    </xf>
    <xf numFmtId="0" fontId="16" fillId="2" borderId="10" xfId="1" applyFont="1" applyFill="1" applyBorder="1" applyAlignment="1" applyProtection="1">
      <alignment horizontal="center" vertical="center" wrapText="1"/>
    </xf>
    <xf numFmtId="49" fontId="14" fillId="6" borderId="9" xfId="0" quotePrefix="1" applyNumberFormat="1" applyFont="1" applyFill="1" applyBorder="1" applyAlignment="1" applyProtection="1">
      <alignment vertical="center" wrapText="1"/>
    </xf>
    <xf numFmtId="49" fontId="14" fillId="6" borderId="7" xfId="0" quotePrefix="1" applyNumberFormat="1" applyFont="1" applyFill="1" applyBorder="1" applyAlignment="1" applyProtection="1">
      <alignment vertical="center" wrapText="1"/>
    </xf>
    <xf numFmtId="164" fontId="14" fillId="6" borderId="7" xfId="0" quotePrefix="1" applyNumberFormat="1" applyFont="1" applyFill="1" applyBorder="1" applyAlignment="1" applyProtection="1">
      <alignment vertical="center" wrapText="1"/>
    </xf>
    <xf numFmtId="164" fontId="14" fillId="6" borderId="10" xfId="0" quotePrefix="1" applyNumberFormat="1" applyFont="1" applyFill="1" applyBorder="1" applyAlignment="1" applyProtection="1">
      <alignment vertical="center" wrapText="1"/>
    </xf>
    <xf numFmtId="49" fontId="16" fillId="0" borderId="9" xfId="1" applyNumberFormat="1" applyFont="1" applyFill="1" applyBorder="1" applyAlignment="1" applyProtection="1">
      <alignment horizontal="center" vertical="center" wrapText="1"/>
    </xf>
    <xf numFmtId="0" fontId="16" fillId="7" borderId="9" xfId="1" applyFont="1" applyFill="1" applyBorder="1" applyAlignment="1" applyProtection="1">
      <alignment vertical="center"/>
    </xf>
    <xf numFmtId="0" fontId="16" fillId="7" borderId="7" xfId="1" applyFont="1" applyFill="1" applyBorder="1" applyAlignment="1" applyProtection="1">
      <alignment vertical="center"/>
    </xf>
    <xf numFmtId="0" fontId="16" fillId="7" borderId="7" xfId="1" applyNumberFormat="1" applyFont="1" applyFill="1" applyBorder="1" applyAlignment="1" applyProtection="1">
      <alignment horizontal="left" vertical="center" wrapText="1"/>
    </xf>
    <xf numFmtId="164" fontId="16" fillId="7" borderId="7" xfId="1" applyNumberFormat="1" applyFont="1" applyFill="1" applyBorder="1" applyAlignment="1" applyProtection="1">
      <alignment horizontal="left" vertical="center" wrapText="1"/>
    </xf>
    <xf numFmtId="164" fontId="16" fillId="7" borderId="9" xfId="1" applyNumberFormat="1" applyFont="1" applyFill="1" applyBorder="1" applyAlignment="1" applyProtection="1">
      <alignment horizontal="left" vertical="center" wrapText="1"/>
    </xf>
    <xf numFmtId="164" fontId="14" fillId="3" borderId="9" xfId="0" applyNumberFormat="1" applyFont="1" applyFill="1" applyBorder="1" applyAlignment="1" applyProtection="1">
      <alignment horizontal="center" vertical="center" wrapText="1"/>
    </xf>
    <xf numFmtId="164" fontId="16" fillId="7" borderId="11" xfId="1" applyNumberFormat="1" applyFont="1" applyFill="1" applyBorder="1" applyAlignment="1" applyProtection="1">
      <alignment horizontal="left" vertical="center" wrapText="1"/>
    </xf>
    <xf numFmtId="0" fontId="17" fillId="8" borderId="3" xfId="2" applyFont="1" applyFill="1" applyBorder="1" applyAlignment="1" applyProtection="1">
      <alignment horizontal="left" vertical="center" indent="1"/>
    </xf>
    <xf numFmtId="0" fontId="17" fillId="8" borderId="2" xfId="2" applyFont="1" applyFill="1" applyBorder="1" applyAlignment="1" applyProtection="1">
      <alignment horizontal="left" vertical="center" indent="1"/>
    </xf>
    <xf numFmtId="0" fontId="17" fillId="8" borderId="4" xfId="2" applyFont="1" applyFill="1" applyBorder="1" applyAlignment="1" applyProtection="1">
      <alignment horizontal="left" vertical="center" indent="1"/>
    </xf>
    <xf numFmtId="0" fontId="14" fillId="3" borderId="9" xfId="0" applyNumberFormat="1" applyFont="1" applyFill="1" applyBorder="1" applyAlignment="1" applyProtection="1">
      <alignment horizontal="center" vertical="center" wrapText="1"/>
    </xf>
    <xf numFmtId="0" fontId="15" fillId="3" borderId="9" xfId="0" applyNumberFormat="1" applyFont="1" applyFill="1" applyBorder="1" applyAlignment="1" applyProtection="1">
      <alignment horizontal="center" vertical="center" wrapText="1"/>
    </xf>
    <xf numFmtId="0" fontId="15" fillId="3" borderId="9" xfId="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8" fillId="3" borderId="1" xfId="3" applyNumberFormat="1" applyFont="1" applyFill="1" applyBorder="1" applyAlignment="1" applyProtection="1">
      <alignment horizontal="center" vertical="center" wrapText="1"/>
    </xf>
    <xf numFmtId="0" fontId="16" fillId="3" borderId="1" xfId="1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1" xfId="1" applyNumberFormat="1" applyFont="1" applyFill="1" applyBorder="1" applyAlignment="1" applyProtection="1">
      <alignment horizontal="center" vertical="center" wrapText="1"/>
    </xf>
    <xf numFmtId="0" fontId="15" fillId="7" borderId="7" xfId="1" applyNumberFormat="1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7" borderId="9" xfId="1" applyFont="1" applyFill="1" applyBorder="1" applyAlignment="1" applyProtection="1">
      <alignment horizontal="left" vertical="center" indent="1"/>
    </xf>
    <xf numFmtId="0" fontId="16" fillId="7" borderId="7" xfId="1" applyFont="1" applyFill="1" applyBorder="1" applyAlignment="1" applyProtection="1">
      <alignment horizontal="left" vertical="center" indent="1"/>
    </xf>
    <xf numFmtId="49" fontId="19" fillId="6" borderId="9" xfId="0" quotePrefix="1" applyNumberFormat="1" applyFont="1" applyFill="1" applyBorder="1" applyAlignment="1" applyProtection="1">
      <alignment vertical="center" wrapText="1"/>
    </xf>
    <xf numFmtId="49" fontId="19" fillId="6" borderId="7" xfId="0" quotePrefix="1" applyNumberFormat="1" applyFont="1" applyFill="1" applyBorder="1" applyAlignment="1" applyProtection="1">
      <alignment vertical="center" wrapText="1"/>
    </xf>
    <xf numFmtId="0" fontId="20" fillId="7" borderId="7" xfId="1" applyFont="1" applyFill="1" applyBorder="1" applyAlignment="1" applyProtection="1">
      <alignment vertical="center"/>
    </xf>
    <xf numFmtId="0" fontId="21" fillId="7" borderId="7" xfId="1" applyNumberFormat="1" applyFont="1" applyFill="1" applyBorder="1" applyAlignment="1" applyProtection="1">
      <alignment horizontal="left" vertical="center" wrapText="1"/>
    </xf>
    <xf numFmtId="49" fontId="19" fillId="6" borderId="3" xfId="0" quotePrefix="1" applyNumberFormat="1" applyFont="1" applyFill="1" applyBorder="1" applyAlignment="1" applyProtection="1">
      <alignment vertical="center" wrapText="1"/>
    </xf>
    <xf numFmtId="49" fontId="19" fillId="6" borderId="2" xfId="0" quotePrefix="1" applyNumberFormat="1" applyFont="1" applyFill="1" applyBorder="1" applyAlignment="1" applyProtection="1">
      <alignment vertical="center" wrapText="1"/>
    </xf>
    <xf numFmtId="164" fontId="19" fillId="6" borderId="2" xfId="0" quotePrefix="1" applyNumberFormat="1" applyFont="1" applyFill="1" applyBorder="1" applyAlignment="1" applyProtection="1">
      <alignment vertical="center" wrapText="1"/>
    </xf>
    <xf numFmtId="164" fontId="19" fillId="6" borderId="4" xfId="0" quotePrefix="1" applyNumberFormat="1" applyFont="1" applyFill="1" applyBorder="1" applyAlignment="1" applyProtection="1">
      <alignment vertical="center" wrapText="1"/>
    </xf>
    <xf numFmtId="0" fontId="22" fillId="3" borderId="9" xfId="0" applyNumberFormat="1" applyFont="1" applyFill="1" applyBorder="1" applyAlignment="1" applyProtection="1">
      <alignment horizontal="center" vertical="center" wrapText="1"/>
    </xf>
    <xf numFmtId="164" fontId="23" fillId="2" borderId="9" xfId="1" applyNumberFormat="1" applyFont="1" applyFill="1" applyBorder="1" applyAlignment="1" applyProtection="1">
      <alignment horizontal="center" vertical="center" wrapText="1"/>
    </xf>
    <xf numFmtId="0" fontId="22" fillId="5" borderId="9" xfId="0" applyNumberFormat="1" applyFont="1" applyFill="1" applyBorder="1" applyAlignment="1" applyProtection="1">
      <alignment horizontal="center" vertical="center" wrapText="1"/>
    </xf>
    <xf numFmtId="164" fontId="23" fillId="3" borderId="9" xfId="1" applyNumberFormat="1" applyFont="1" applyFill="1" applyBorder="1" applyAlignment="1" applyProtection="1">
      <alignment horizontal="center" vertical="center" wrapText="1"/>
    </xf>
    <xf numFmtId="4" fontId="22" fillId="5" borderId="9" xfId="0" applyNumberFormat="1" applyFont="1" applyFill="1" applyBorder="1" applyAlignment="1" applyProtection="1">
      <alignment horizontal="center" vertical="center" wrapText="1"/>
    </xf>
    <xf numFmtId="164" fontId="23" fillId="7" borderId="9" xfId="1" applyNumberFormat="1" applyFont="1" applyFill="1" applyBorder="1" applyAlignment="1" applyProtection="1">
      <alignment horizontal="center" vertical="center" wrapText="1"/>
    </xf>
    <xf numFmtId="164" fontId="22" fillId="3" borderId="9" xfId="0" applyNumberFormat="1" applyFont="1" applyFill="1" applyBorder="1" applyAlignment="1" applyProtection="1">
      <alignment horizontal="center" vertical="center" wrapText="1"/>
    </xf>
    <xf numFmtId="164" fontId="23" fillId="7" borderId="11" xfId="1" applyNumberFormat="1" applyFont="1" applyFill="1" applyBorder="1" applyAlignment="1" applyProtection="1">
      <alignment horizontal="center" vertical="center" wrapText="1"/>
    </xf>
    <xf numFmtId="164" fontId="22" fillId="6" borderId="7" xfId="0" quotePrefix="1" applyNumberFormat="1" applyFont="1" applyFill="1" applyBorder="1" applyAlignment="1" applyProtection="1">
      <alignment vertical="center" wrapText="1"/>
    </xf>
    <xf numFmtId="164" fontId="22" fillId="6" borderId="10" xfId="0" quotePrefix="1" applyNumberFormat="1" applyFont="1" applyFill="1" applyBorder="1" applyAlignment="1" applyProtection="1">
      <alignment vertical="center" wrapText="1"/>
    </xf>
    <xf numFmtId="164" fontId="23" fillId="7" borderId="7" xfId="1" applyNumberFormat="1" applyFont="1" applyFill="1" applyBorder="1" applyAlignment="1" applyProtection="1">
      <alignment horizontal="left" vertical="center" wrapText="1"/>
    </xf>
    <xf numFmtId="164" fontId="22" fillId="7" borderId="9" xfId="0" applyNumberFormat="1" applyFont="1" applyFill="1" applyBorder="1" applyAlignment="1" applyProtection="1">
      <alignment horizontal="center" vertical="center" wrapText="1"/>
    </xf>
    <xf numFmtId="164" fontId="23" fillId="7" borderId="9" xfId="1" applyNumberFormat="1" applyFont="1" applyFill="1" applyBorder="1" applyAlignment="1" applyProtection="1">
      <alignment horizontal="left" vertical="center" wrapText="1"/>
    </xf>
    <xf numFmtId="164" fontId="23" fillId="7" borderId="11" xfId="1" applyNumberFormat="1" applyFont="1" applyFill="1" applyBorder="1" applyAlignment="1" applyProtection="1">
      <alignment horizontal="left" vertical="center" wrapText="1"/>
    </xf>
    <xf numFmtId="164" fontId="23" fillId="0" borderId="9" xfId="1" applyNumberFormat="1" applyFont="1" applyFill="1" applyBorder="1" applyAlignment="1" applyProtection="1">
      <alignment horizontal="center" vertical="center" wrapText="1"/>
    </xf>
    <xf numFmtId="2" fontId="22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 wrapText="1"/>
    </xf>
    <xf numFmtId="164" fontId="23" fillId="2" borderId="1" xfId="1" applyNumberFormat="1" applyFont="1" applyFill="1" applyBorder="1" applyAlignment="1" applyProtection="1">
      <alignment horizontal="center" vertical="center" wrapText="1"/>
    </xf>
    <xf numFmtId="0" fontId="22" fillId="5" borderId="1" xfId="0" applyNumberFormat="1" applyFont="1" applyFill="1" applyBorder="1" applyAlignment="1" applyProtection="1">
      <alignment horizontal="center" vertical="center" wrapText="1"/>
    </xf>
    <xf numFmtId="4" fontId="22" fillId="5" borderId="1" xfId="0" applyNumberFormat="1" applyFont="1" applyFill="1" applyBorder="1" applyAlignment="1" applyProtection="1">
      <alignment horizontal="center" vertical="center" wrapText="1"/>
    </xf>
    <xf numFmtId="164" fontId="23" fillId="3" borderId="1" xfId="1" applyNumberFormat="1" applyFont="1" applyFill="1" applyBorder="1" applyAlignment="1" applyProtection="1">
      <alignment horizontal="center" vertical="center" wrapText="1"/>
    </xf>
    <xf numFmtId="164" fontId="23" fillId="7" borderId="1" xfId="1" applyNumberFormat="1" applyFont="1" applyFill="1" applyBorder="1" applyAlignment="1" applyProtection="1">
      <alignment horizontal="center" vertical="center" wrapText="1"/>
    </xf>
    <xf numFmtId="164" fontId="22" fillId="3" borderId="1" xfId="0" applyNumberFormat="1" applyFont="1" applyFill="1" applyBorder="1" applyAlignment="1" applyProtection="1">
      <alignment horizontal="center" vertical="center" wrapText="1"/>
    </xf>
    <xf numFmtId="164" fontId="23" fillId="7" borderId="7" xfId="1" applyNumberFormat="1" applyFont="1" applyFill="1" applyBorder="1" applyAlignment="1" applyProtection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3" fillId="7" borderId="7" xfId="1" applyNumberFormat="1" applyFont="1" applyFill="1" applyBorder="1" applyAlignment="1" applyProtection="1">
      <alignment horizontal="left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165" fontId="23" fillId="7" borderId="7" xfId="1" applyNumberFormat="1" applyFont="1" applyFill="1" applyBorder="1" applyAlignment="1" applyProtection="1">
      <alignment horizontal="left" vertical="center" wrapText="1"/>
    </xf>
    <xf numFmtId="164" fontId="23" fillId="2" borderId="7" xfId="1" applyNumberFormat="1" applyFont="1" applyFill="1" applyBorder="1" applyAlignment="1" applyProtection="1">
      <alignment horizontal="center" vertical="center" wrapText="1"/>
    </xf>
    <xf numFmtId="164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5" fillId="8" borderId="2" xfId="2" applyFont="1" applyFill="1" applyBorder="1" applyAlignment="1" applyProtection="1">
      <alignment horizontal="left" vertical="center" indent="1"/>
    </xf>
    <xf numFmtId="0" fontId="25" fillId="8" borderId="4" xfId="2" applyFont="1" applyFill="1" applyBorder="1" applyAlignment="1" applyProtection="1">
      <alignment horizontal="left" vertical="center" indent="1"/>
    </xf>
    <xf numFmtId="164" fontId="26" fillId="3" borderId="11" xfId="0" applyNumberFormat="1" applyFont="1" applyFill="1" applyBorder="1" applyAlignment="1" applyProtection="1">
      <alignment horizontal="center" vertical="center" wrapText="1"/>
    </xf>
    <xf numFmtId="0" fontId="24" fillId="3" borderId="9" xfId="0" applyNumberFormat="1" applyFont="1" applyFill="1" applyBorder="1" applyAlignment="1" applyProtection="1">
      <alignment horizontal="center" vertical="center" wrapText="1"/>
    </xf>
    <xf numFmtId="0" fontId="18" fillId="3" borderId="7" xfId="3" applyNumberFormat="1" applyFont="1" applyFill="1" applyBorder="1" applyAlignment="1" applyProtection="1">
      <alignment horizontal="center" vertical="center" wrapText="1"/>
    </xf>
    <xf numFmtId="0" fontId="14" fillId="3" borderId="7" xfId="0" applyNumberFormat="1" applyFont="1" applyFill="1" applyBorder="1" applyAlignment="1" applyProtection="1">
      <alignment horizontal="center" vertical="center" wrapText="1"/>
    </xf>
    <xf numFmtId="0" fontId="16" fillId="3" borderId="7" xfId="1" applyNumberFormat="1" applyFont="1" applyFill="1" applyBorder="1" applyAlignment="1" applyProtection="1">
      <alignment horizontal="center" vertical="center" wrapText="1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7" xfId="1" applyNumberFormat="1" applyFont="1" applyFill="1" applyBorder="1" applyAlignment="1" applyProtection="1">
      <alignment horizontal="center" vertical="center" wrapText="1"/>
    </xf>
    <xf numFmtId="0" fontId="22" fillId="3" borderId="7" xfId="0" applyNumberFormat="1" applyFont="1" applyFill="1" applyBorder="1" applyAlignment="1" applyProtection="1">
      <alignment horizontal="center" vertical="center" wrapText="1"/>
    </xf>
    <xf numFmtId="0" fontId="22" fillId="5" borderId="7" xfId="0" applyNumberFormat="1" applyFont="1" applyFill="1" applyBorder="1" applyAlignment="1" applyProtection="1">
      <alignment horizontal="center" vertical="center" wrapText="1"/>
    </xf>
    <xf numFmtId="164" fontId="23" fillId="3" borderId="7" xfId="1" applyNumberFormat="1" applyFont="1" applyFill="1" applyBorder="1" applyAlignment="1" applyProtection="1">
      <alignment horizontal="center" vertical="center" wrapText="1"/>
    </xf>
    <xf numFmtId="4" fontId="22" fillId="5" borderId="7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 indent="4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0" borderId="9" xfId="1" applyFont="1" applyFill="1" applyBorder="1" applyAlignment="1" applyProtection="1">
      <alignment horizontal="center" vertical="center" wrapText="1"/>
    </xf>
    <xf numFmtId="0" fontId="16" fillId="3" borderId="9" xfId="1" applyNumberFormat="1" applyFont="1" applyFill="1" applyBorder="1" applyAlignment="1" applyProtection="1">
      <alignment horizontal="center" vertical="center" wrapText="1"/>
    </xf>
    <xf numFmtId="0" fontId="18" fillId="3" borderId="9" xfId="3" applyNumberFormat="1" applyFont="1" applyFill="1" applyBorder="1" applyAlignment="1" applyProtection="1">
      <alignment horizontal="center" vertical="center" wrapText="1"/>
    </xf>
    <xf numFmtId="0" fontId="18" fillId="3" borderId="8" xfId="3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0" fillId="3" borderId="9" xfId="0" applyNumberFormat="1" applyFont="1" applyFill="1" applyBorder="1" applyAlignment="1" applyProtection="1">
      <alignment horizontal="right" vertical="center" wrapText="1"/>
    </xf>
    <xf numFmtId="164" fontId="31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32" fillId="3" borderId="9" xfId="3" applyNumberFormat="1" applyFont="1" applyFill="1" applyBorder="1" applyAlignment="1" applyProtection="1">
      <alignment horizontal="center" vertical="center" wrapText="1"/>
    </xf>
    <xf numFmtId="0" fontId="27" fillId="3" borderId="9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18" fillId="3" borderId="9" xfId="3" applyNumberFormat="1" applyFont="1" applyFill="1" applyBorder="1" applyAlignment="1" applyProtection="1">
      <alignment horizontal="center" vertical="center" wrapText="1"/>
    </xf>
    <xf numFmtId="0" fontId="18" fillId="3" borderId="8" xfId="3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29" fillId="3" borderId="9" xfId="3" applyNumberFormat="1" applyFont="1" applyFill="1" applyBorder="1" applyAlignment="1" applyProtection="1">
      <alignment horizontal="center" vertical="center" wrapText="1"/>
    </xf>
    <xf numFmtId="0" fontId="29" fillId="3" borderId="8" xfId="3" applyNumberFormat="1" applyFont="1" applyFill="1" applyBorder="1" applyAlignment="1" applyProtection="1">
      <alignment horizontal="center" vertical="center" wrapText="1"/>
    </xf>
    <xf numFmtId="0" fontId="33" fillId="3" borderId="11" xfId="3" applyNumberFormat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8" fillId="3" borderId="11" xfId="3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3" borderId="9" xfId="1" applyNumberFormat="1" applyFont="1" applyFill="1" applyBorder="1" applyAlignment="1" applyProtection="1">
      <alignment horizontal="center" vertical="center" wrapText="1"/>
    </xf>
    <xf numFmtId="0" fontId="16" fillId="3" borderId="8" xfId="1" applyNumberFormat="1" applyFont="1" applyFill="1" applyBorder="1" applyAlignment="1" applyProtection="1">
      <alignment horizontal="center" vertical="center" wrapText="1"/>
    </xf>
    <xf numFmtId="0" fontId="16" fillId="3" borderId="11" xfId="1" applyNumberFormat="1" applyFont="1" applyFill="1" applyBorder="1" applyAlignment="1" applyProtection="1">
      <alignment horizontal="center" vertical="center" wrapText="1"/>
    </xf>
    <xf numFmtId="49" fontId="14" fillId="0" borderId="9" xfId="0" applyNumberFormat="1" applyFont="1" applyFill="1" applyBorder="1" applyAlignment="1" applyProtection="1">
      <alignment horizontal="center" vertical="center" wrapText="1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3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6" fillId="5" borderId="9" xfId="0" applyFont="1" applyFill="1" applyBorder="1" applyAlignment="1" applyProtection="1">
      <alignment horizontal="center"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 wrapText="1"/>
    </xf>
    <xf numFmtId="0" fontId="16" fillId="5" borderId="0" xfId="0" applyFont="1" applyFill="1" applyBorder="1" applyAlignment="1" applyProtection="1">
      <alignment horizontal="center" vertical="center" wrapText="1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10" fillId="9" borderId="0" xfId="0" applyFont="1" applyFill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vertical="center" wrapText="1" indent="4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34" fillId="0" borderId="3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49" fontId="17" fillId="0" borderId="3" xfId="1" applyNumberFormat="1" applyFont="1" applyFill="1" applyBorder="1" applyAlignment="1" applyProtection="1">
      <alignment horizontal="left" vertical="center" wrapText="1" indent="3"/>
    </xf>
    <xf numFmtId="49" fontId="17" fillId="0" borderId="2" xfId="1" applyNumberFormat="1" applyFont="1" applyFill="1" applyBorder="1" applyAlignment="1" applyProtection="1">
      <alignment horizontal="left" vertical="center" wrapText="1" indent="3"/>
    </xf>
  </cellXfs>
  <cellStyles count="5">
    <cellStyle name="Гиперссылка 2 2" xfId="2"/>
    <cellStyle name="ЗаголовокСтолбца" xfId="1"/>
    <cellStyle name="Обычный" xfId="0" builtinId="0"/>
    <cellStyle name="Обычный 2" xfId="4"/>
    <cellStyle name="Обычный_Котёл потребление Сетей(шаблон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</xdr:col>
      <xdr:colOff>1057276</xdr:colOff>
      <xdr:row>9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825"/>
          <a:ext cx="1504951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4;&#1040;&#1041;&#1051;&#1054;&#1053;&#1067;%20&#1060;&#1057;&#1058;\&#1064;&#1072;&#1073;&#1083;&#1086;&#1085;%20&#1055;&#1051;&#1040;&#1053;%202015\&#1042;&#1099;&#1075;&#1088;&#1091;&#1079;&#1082;&#1072;%20&#1086;&#1090;&#1087;&#1088;&#1072;&#1074;&#1082;&#1072;\RU23.OREP.KU.2015.PLAN.07(Report_No_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80;&#1093;&#1072;&#1085;&#1086;&#1074;&#1072;/_&#1048;&#1053;&#1044;&#1045;&#1050;&#1057;&#1067;%20&#1048;&#1047;&#1052;&#1045;&#1053;&#1045;&#1053;&#1048;&#1071;%20&#1074;%20&#1055;&#1054;&#1057;&#1058;&#1040;&#1053;&#1054;&#1042;&#1051;&#1045;&#1053;&#1048;&#1045;%202016/&#1042;&#1099;&#1075;&#1088;&#1091;&#1079;&#1082;&#1072;/RU23.OREP.KU.2016.PLAN(Report_No_24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VLDProvGeneralProc"/>
      <sheetName val="modVLDProvDATA"/>
      <sheetName val="modGeneralProcedures"/>
      <sheetName val="Инструкция"/>
      <sheetName val="modInstruction"/>
      <sheetName val="Лог обновления"/>
      <sheetName val="Список МО"/>
      <sheetName val="ИРР"/>
      <sheetName val="ПУ"/>
      <sheetName val="СУБС ЖКУ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ORG_TF"/>
      <sheetName val="VBLAG_NM"/>
      <sheetName val="tech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TECHSHEET"/>
      <sheetName val="modGetGeoBase"/>
      <sheetName val="REESTR_FILTERED"/>
      <sheetName val="REESTR_ORG"/>
      <sheetName val="RP_ORG_TF"/>
      <sheetName val="BP_ORG_TF"/>
      <sheetName val="RP_NVV"/>
      <sheetName val="BP_NVV"/>
      <sheetName val="NTKU1X_LIST_MO_BY_RN"/>
      <sheetName val="NTKU1X_LIST_MO"/>
      <sheetName val="NTKU1X_CE"/>
      <sheetName val="NTKU1X_SUBS_JKU"/>
      <sheetName val="NTKU1X_SUBS_IDX"/>
      <sheetName val="NTKU1X_ORG"/>
      <sheetName val="NTKU1X_ORG_TF"/>
      <sheetName val="NTKU1X_VF"/>
      <sheetName val="NTKU1X_VF_NM"/>
      <sheetName val="NTKU1X_AVG"/>
      <sheetName val="NTKU1X_MAX"/>
      <sheetName val="NTKU1X_ADVOCACY"/>
      <sheetName val="NTKU1X_VBLAG"/>
      <sheetName val="NTKU1X_VBLAG_TOTAL"/>
      <sheetName val="REESTR_MO"/>
      <sheetName val="modVLDProv"/>
      <sheetName val="modVLDProvLIST_MO"/>
      <sheetName val="modAVG"/>
      <sheetName val="modMAX"/>
      <sheetName val="modCommandButton"/>
      <sheetName val="modListMO"/>
      <sheetName val="modfrmRegion"/>
      <sheetName val="modfrmVBLAG"/>
      <sheetName val="modfrmReestr"/>
      <sheetName val="modfrmOrg"/>
      <sheetName val="modfrmNTKU1XCheckInIsInProgress"/>
      <sheetName val="modfrmNTKU1XUpdateIsInProgress"/>
      <sheetName val="modUpdTemplMain"/>
      <sheetName val="modfrmCheckUpdates"/>
      <sheetName val="modfrmKU_LENGTH_PERIOD"/>
      <sheetName val="modfrmDateChoose"/>
      <sheetName val="modfrmNormativeDetailed"/>
      <sheetName val="modTF"/>
      <sheetName val="modNM"/>
      <sheetName val="modSUBS_JKU"/>
      <sheetName val="modSUBS_IDX"/>
      <sheetName val="modADVOCACY"/>
      <sheetName val="modCE"/>
      <sheetName val="modIHLCommandBar"/>
      <sheetName val="modfrmHEATAdditionalOrgData"/>
      <sheetName val="modfrmVSNAVOTVAdditionalOrgData"/>
      <sheetName val="modfrmHOTVSNAAdditionalOrgData"/>
      <sheetName val="modUIButtons"/>
      <sheetName val="modInfo"/>
      <sheetName val="modfrmDynamicList"/>
      <sheetName val="modfrmORGTFList"/>
      <sheetName val="RU23.OREP.KU.2015.PLAN"/>
    </sheetNames>
    <sheetDataSet>
      <sheetData sheetId="0"/>
      <sheetData sheetId="1"/>
      <sheetData sheetId="2"/>
      <sheetData sheetId="3"/>
      <sheetData sheetId="4"/>
      <sheetData sheetId="5"/>
      <sheetData sheetId="6">
        <row r="73">
          <cell r="M73">
            <v>11.1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27">
          <cell r="AK27">
            <v>12</v>
          </cell>
          <cell r="AL27">
            <v>12</v>
          </cell>
          <cell r="AM27">
            <v>12</v>
          </cell>
          <cell r="AN27">
            <v>12</v>
          </cell>
          <cell r="AR27">
            <v>30.59</v>
          </cell>
          <cell r="AS27">
            <v>35.01</v>
          </cell>
          <cell r="AT27">
            <v>30.59</v>
          </cell>
        </row>
        <row r="49">
          <cell r="AR49">
            <v>0</v>
          </cell>
          <cell r="AS49">
            <v>0</v>
          </cell>
          <cell r="AT49">
            <v>0</v>
          </cell>
        </row>
        <row r="104">
          <cell r="AK104">
            <v>0</v>
          </cell>
          <cell r="AL104">
            <v>0</v>
          </cell>
          <cell r="AM104">
            <v>0</v>
          </cell>
          <cell r="AN104">
            <v>0</v>
          </cell>
        </row>
        <row r="105">
          <cell r="AK105">
            <v>0</v>
          </cell>
          <cell r="AL105">
            <v>0</v>
          </cell>
          <cell r="AM105">
            <v>0</v>
          </cell>
          <cell r="AN10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K2">
            <v>2014</v>
          </cell>
        </row>
        <row r="3">
          <cell r="K3">
            <v>2015</v>
          </cell>
        </row>
        <row r="5">
          <cell r="K5" t="str">
            <v>Июль</v>
          </cell>
        </row>
        <row r="6">
          <cell r="K6" t="str">
            <v>Декабрь</v>
          </cell>
        </row>
        <row r="7">
          <cell r="K7" t="str">
            <v>Базовый период</v>
          </cell>
        </row>
        <row r="8">
          <cell r="K8" t="str">
            <v>Регулируемый период</v>
          </cell>
        </row>
        <row r="45">
          <cell r="D45" t="str">
            <v>да</v>
          </cell>
        </row>
        <row r="46">
          <cell r="D46" t="str">
            <v>нет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МО"/>
      <sheetName val="Обоснование роста"/>
      <sheetName val="ИРР"/>
      <sheetName val="ПУ"/>
      <sheetName val="СУБС ЖКУ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ORG_TF"/>
      <sheetName val="VBLAG_NM"/>
      <sheetName val="tech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TECHSHEET"/>
      <sheetName val="modGetGeoBase"/>
      <sheetName val="REESTR_FILTERED"/>
      <sheetName val="REESTR_ORG"/>
      <sheetName val="RP_ORG_TF"/>
      <sheetName val="BP_ORG_TF"/>
      <sheetName val="RP_NVV"/>
      <sheetName val="BP_NVV"/>
      <sheetName val="NTKU1X_LIST_MO_BY_RN"/>
      <sheetName val="NTKU1X_LIST_MO"/>
      <sheetName val="NTKU1X_CE"/>
      <sheetName val="NTKU1X_EC"/>
      <sheetName val="NTKU1X_SUBS_JKU"/>
      <sheetName val="NTKU1X_SUBS_IDX"/>
      <sheetName val="NTKU1X_ORG"/>
      <sheetName val="NTKU1X_ORG_TF"/>
      <sheetName val="NTKU1X_VF"/>
      <sheetName val="NTKU1X_VF_NM"/>
      <sheetName val="NTKU1X_AVG"/>
      <sheetName val="NTKU1X_MAX"/>
      <sheetName val="NTKU1X_ADVOCACY"/>
      <sheetName val="NTKU1X_VBLAG"/>
      <sheetName val="NTKU1X_VBLAG_TOTAL"/>
      <sheetName val="REESTR_MO"/>
      <sheetName val="modVLDProvGeneralProc"/>
      <sheetName val="modVLDProv"/>
      <sheetName val="modVLDProvLIST_MO"/>
      <sheetName val="modVLDProvDATA"/>
      <sheetName val="modAVG"/>
      <sheetName val="modMAX"/>
      <sheetName val="modCommandButton"/>
      <sheetName val="modListMO"/>
      <sheetName val="modfrmRegion"/>
      <sheetName val="modfrmVBLAG"/>
      <sheetName val="modfrmReestr"/>
      <sheetName val="modfrmOrg"/>
      <sheetName val="modfrmNTKU1XCheckInIsInProgress"/>
      <sheetName val="modfrmNTKU1XUpdateIsInProgress"/>
      <sheetName val="modUpdTemplMain"/>
      <sheetName val="modfrmCheckUpdates"/>
      <sheetName val="modfrmKU_LENGTH_PERIOD"/>
      <sheetName val="modfrmDateChoose"/>
      <sheetName val="modfrmNormativeDetailed"/>
      <sheetName val="modTF"/>
      <sheetName val="modNM"/>
      <sheetName val="modSUBS_JKU"/>
      <sheetName val="modSUBS_IDX"/>
      <sheetName val="modADVOCACY"/>
      <sheetName val="modCE"/>
      <sheetName val="modEXCESSCAUSES"/>
      <sheetName val="modIHLCommandBar"/>
      <sheetName val="modfrmHEATAdditionalOrgData"/>
      <sheetName val="modfrmVSNAVOTVAdditionalOrgData"/>
      <sheetName val="modfrmHOTVSNAAdditionalOrgData"/>
      <sheetName val="modGeneralProcedures"/>
      <sheetName val="modUIButtons"/>
      <sheetName val="modInfo"/>
      <sheetName val="modfrmDynamic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0">
          <cell r="O50" t="str">
            <v>ОАО "Кубаньэнергосбыт"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FF62"/>
  <sheetViews>
    <sheetView tabSelected="1" zoomScale="60" zoomScaleNormal="60" workbookViewId="0">
      <selection activeCell="A4" sqref="A4:AO4"/>
    </sheetView>
  </sheetViews>
  <sheetFormatPr defaultColWidth="9.140625" defaultRowHeight="15" x14ac:dyDescent="0.25"/>
  <cols>
    <col min="1" max="1" width="6.7109375" style="19" customWidth="1"/>
    <col min="2" max="2" width="37" style="19" customWidth="1"/>
    <col min="3" max="3" width="11.5703125" style="19" hidden="1" customWidth="1"/>
    <col min="4" max="4" width="11.85546875" style="19" customWidth="1"/>
    <col min="5" max="5" width="11.28515625" style="19" customWidth="1"/>
    <col min="6" max="6" width="30" style="10" customWidth="1"/>
    <col min="7" max="7" width="29" style="10" customWidth="1"/>
    <col min="8" max="8" width="11.5703125" style="10" hidden="1" customWidth="1"/>
    <col min="9" max="9" width="10.85546875" style="10" hidden="1" customWidth="1"/>
    <col min="10" max="12" width="9.7109375" style="10" hidden="1" customWidth="1"/>
    <col min="13" max="13" width="4.28515625" style="10" hidden="1" customWidth="1"/>
    <col min="14" max="14" width="13.7109375" style="20" customWidth="1"/>
    <col min="15" max="15" width="15.140625" style="20" customWidth="1"/>
    <col min="16" max="18" width="13.7109375" style="20" hidden="1" customWidth="1"/>
    <col min="19" max="19" width="13.7109375" style="10" customWidth="1"/>
    <col min="20" max="20" width="13.7109375" style="20" customWidth="1"/>
    <col min="21" max="21" width="13.7109375" style="10" hidden="1" customWidth="1"/>
    <col min="22" max="22" width="13.7109375" style="20" hidden="1" customWidth="1"/>
    <col min="23" max="23" width="11.28515625" style="20" customWidth="1"/>
    <col min="24" max="24" width="10.140625" style="20" customWidth="1"/>
    <col min="25" max="25" width="10.42578125" style="20" customWidth="1"/>
    <col min="26" max="26" width="12.85546875" style="20" customWidth="1"/>
    <col min="27" max="27" width="18.85546875" style="20" customWidth="1"/>
    <col min="28" max="28" width="16.28515625" style="20" customWidth="1"/>
    <col min="29" max="29" width="15.5703125" style="20" customWidth="1"/>
    <col min="30" max="30" width="15.140625" style="20" customWidth="1"/>
    <col min="31" max="31" width="14.7109375" style="20" hidden="1" customWidth="1"/>
    <col min="32" max="32" width="14.140625" style="20" hidden="1" customWidth="1"/>
    <col min="33" max="33" width="15.140625" style="20" hidden="1" customWidth="1"/>
    <col min="34" max="34" width="13.85546875" style="20" hidden="1" customWidth="1"/>
    <col min="35" max="35" width="5.42578125" style="20" hidden="1" customWidth="1"/>
    <col min="36" max="36" width="15.42578125" style="20" hidden="1" customWidth="1"/>
    <col min="37" max="37" width="16" style="20" hidden="1" customWidth="1"/>
    <col min="38" max="38" width="2.7109375" style="20" hidden="1" customWidth="1"/>
    <col min="39" max="40" width="0.140625" style="20" hidden="1" customWidth="1"/>
    <col min="41" max="41" width="15.7109375" style="20" customWidth="1"/>
    <col min="42" max="42" width="2.7109375" style="7" customWidth="1"/>
    <col min="43" max="43" width="4.7109375" style="7" customWidth="1"/>
    <col min="44" max="44" width="2.7109375" style="7" customWidth="1"/>
    <col min="45" max="45" width="11.42578125" style="21" hidden="1" customWidth="1"/>
    <col min="46" max="46" width="13.85546875" style="10" hidden="1" customWidth="1"/>
    <col min="47" max="48" width="5.7109375" style="10" customWidth="1"/>
    <col min="49" max="52" width="9.140625" style="10"/>
    <col min="53" max="54" width="9.42578125" style="10" customWidth="1"/>
    <col min="55" max="57" width="9.140625" style="10"/>
    <col min="58" max="59" width="9.42578125" style="7" customWidth="1"/>
    <col min="60" max="71" width="9.140625" style="7"/>
    <col min="72" max="76" width="9.140625" style="10"/>
    <col min="77" max="91" width="9.140625" style="6"/>
    <col min="92" max="99" width="9.140625" style="10"/>
    <col min="100" max="162" width="9.140625" style="6"/>
    <col min="163" max="16384" width="9.140625" style="10"/>
  </cols>
  <sheetData>
    <row r="1" spans="1:162" s="26" customFormat="1" ht="65.25" customHeight="1" x14ac:dyDescent="0.4">
      <c r="A1" s="185" t="s">
        <v>63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</row>
    <row r="2" spans="1:162" s="26" customFormat="1" ht="26.25" x14ac:dyDescent="0.4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</row>
    <row r="3" spans="1:162" s="23" customFormat="1" ht="54.75" customHeight="1" x14ac:dyDescent="0.35">
      <c r="A3" s="187" t="s">
        <v>51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</row>
    <row r="4" spans="1:162" s="23" customFormat="1" ht="40.5" customHeight="1" x14ac:dyDescent="0.35">
      <c r="A4" s="183" t="s">
        <v>64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</row>
    <row r="5" spans="1:162" s="23" customFormat="1" ht="40.5" customHeight="1" x14ac:dyDescent="0.4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29"/>
    </row>
    <row r="6" spans="1:162" s="23" customFormat="1" ht="45.75" customHeight="1" x14ac:dyDescent="0.35">
      <c r="A6" s="183" t="s">
        <v>62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</row>
    <row r="7" spans="1:162" s="23" customFormat="1" ht="48" hidden="1" customHeight="1" x14ac:dyDescent="0.35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</row>
    <row r="8" spans="1:162" s="23" customFormat="1" ht="15.75" hidden="1" customHeight="1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25"/>
      <c r="N8" s="25"/>
      <c r="O8" s="25"/>
      <c r="P8" s="25"/>
      <c r="Q8" s="25"/>
      <c r="R8" s="25"/>
      <c r="S8" s="25"/>
      <c r="T8" s="25"/>
    </row>
    <row r="9" spans="1:162" ht="66.75" customHeight="1" x14ac:dyDescent="0.25">
      <c r="A9" s="190"/>
      <c r="B9" s="190"/>
      <c r="C9" s="190"/>
      <c r="D9" s="190"/>
      <c r="E9" s="121"/>
      <c r="F9" s="191"/>
      <c r="G9" s="191"/>
      <c r="H9" s="191"/>
      <c r="I9" s="191"/>
      <c r="J9" s="27"/>
      <c r="K9" s="27"/>
      <c r="L9" s="27"/>
      <c r="M9" s="27"/>
      <c r="N9" s="192"/>
      <c r="O9" s="192"/>
      <c r="P9" s="192"/>
      <c r="Q9" s="192"/>
      <c r="R9" s="122"/>
      <c r="S9" s="192"/>
      <c r="T9" s="192"/>
      <c r="U9" s="192"/>
      <c r="V9" s="193"/>
      <c r="W9" s="28">
        <v>29.6</v>
      </c>
      <c r="X9" s="28">
        <f>W9</f>
        <v>29.6</v>
      </c>
      <c r="Y9" s="29">
        <v>4</v>
      </c>
      <c r="Z9" s="29">
        <f>Y9</f>
        <v>4</v>
      </c>
      <c r="AA9" s="194" t="s">
        <v>56</v>
      </c>
      <c r="AB9" s="195"/>
      <c r="AC9" s="195"/>
      <c r="AD9" s="196"/>
      <c r="AE9" s="31"/>
      <c r="AF9" s="31"/>
      <c r="AG9" s="30"/>
      <c r="AH9" s="30"/>
      <c r="AI9" s="32"/>
      <c r="AJ9" s="33"/>
      <c r="AK9" s="34"/>
      <c r="AL9" s="35"/>
      <c r="AM9" s="35"/>
      <c r="AN9" s="35"/>
      <c r="AO9" s="35"/>
      <c r="AP9" s="6"/>
      <c r="AQ9" s="6"/>
      <c r="AR9" s="6"/>
      <c r="AS9" s="4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5"/>
      <c r="BU9" s="5"/>
      <c r="BV9" s="5"/>
      <c r="BW9" s="5"/>
      <c r="BX9" s="5"/>
      <c r="CN9" s="5"/>
      <c r="CO9" s="5"/>
      <c r="CP9" s="5"/>
      <c r="CQ9" s="5"/>
      <c r="CR9" s="5"/>
      <c r="CS9" s="5"/>
      <c r="CT9" s="5"/>
      <c r="CU9" s="5"/>
    </row>
    <row r="10" spans="1:162" ht="26.25" customHeight="1" x14ac:dyDescent="0.25">
      <c r="A10" s="197"/>
      <c r="B10" s="198"/>
      <c r="C10" s="198"/>
      <c r="D10" s="198"/>
      <c r="E10" s="36"/>
      <c r="F10" s="177" t="s">
        <v>0</v>
      </c>
      <c r="G10" s="178"/>
      <c r="H10" s="177" t="s">
        <v>1</v>
      </c>
      <c r="I10" s="178"/>
      <c r="J10" s="172" t="s">
        <v>0</v>
      </c>
      <c r="K10" s="173"/>
      <c r="L10" s="172" t="s">
        <v>1</v>
      </c>
      <c r="M10" s="173"/>
      <c r="N10" s="172" t="s">
        <v>0</v>
      </c>
      <c r="O10" s="173"/>
      <c r="P10" s="172" t="s">
        <v>1</v>
      </c>
      <c r="Q10" s="173"/>
      <c r="R10" s="173"/>
      <c r="S10" s="172" t="s">
        <v>0</v>
      </c>
      <c r="T10" s="173"/>
      <c r="U10" s="172" t="s">
        <v>1</v>
      </c>
      <c r="V10" s="173"/>
      <c r="W10" s="174" t="s">
        <v>2</v>
      </c>
      <c r="X10" s="175"/>
      <c r="Y10" s="175"/>
      <c r="Z10" s="175"/>
      <c r="AA10" s="175"/>
      <c r="AB10" s="175"/>
      <c r="AC10" s="175"/>
      <c r="AD10" s="176"/>
      <c r="AE10" s="172" t="s">
        <v>1</v>
      </c>
      <c r="AF10" s="173"/>
      <c r="AG10" s="173"/>
      <c r="AH10" s="173"/>
      <c r="AI10" s="173"/>
      <c r="AJ10" s="177" t="s">
        <v>3</v>
      </c>
      <c r="AK10" s="178"/>
      <c r="AL10" s="173"/>
      <c r="AM10" s="150"/>
      <c r="AN10" s="152"/>
      <c r="AO10" s="152" t="s">
        <v>4</v>
      </c>
      <c r="AP10" s="8"/>
      <c r="AQ10" s="8"/>
      <c r="AR10" s="3"/>
      <c r="AS10" s="4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5"/>
      <c r="BU10" s="5"/>
      <c r="BV10" s="5"/>
      <c r="BW10" s="5"/>
      <c r="BX10" s="5"/>
      <c r="CN10" s="5"/>
      <c r="CO10" s="5"/>
      <c r="CP10" s="5"/>
      <c r="CQ10" s="5"/>
      <c r="CR10" s="5"/>
      <c r="CS10" s="5"/>
      <c r="CT10" s="5"/>
      <c r="CU10" s="5"/>
    </row>
    <row r="11" spans="1:162" ht="67.5" customHeight="1" x14ac:dyDescent="0.25">
      <c r="A11" s="168" t="s">
        <v>5</v>
      </c>
      <c r="B11" s="148" t="s">
        <v>29</v>
      </c>
      <c r="C11" s="148"/>
      <c r="D11" s="148" t="s">
        <v>28</v>
      </c>
      <c r="E11" s="163" t="s">
        <v>30</v>
      </c>
      <c r="F11" s="148" t="s">
        <v>6</v>
      </c>
      <c r="G11" s="170"/>
      <c r="H11" s="170"/>
      <c r="I11" s="171"/>
      <c r="J11" s="148" t="s">
        <v>7</v>
      </c>
      <c r="K11" s="170"/>
      <c r="L11" s="170"/>
      <c r="M11" s="171"/>
      <c r="N11" s="181" t="s">
        <v>8</v>
      </c>
      <c r="O11" s="181"/>
      <c r="P11" s="170" t="s">
        <v>9</v>
      </c>
      <c r="Q11" s="170"/>
      <c r="R11" s="123" t="s">
        <v>8</v>
      </c>
      <c r="S11" s="148" t="s">
        <v>46</v>
      </c>
      <c r="T11" s="170"/>
      <c r="U11" s="170"/>
      <c r="V11" s="171"/>
      <c r="W11" s="179" t="s">
        <v>10</v>
      </c>
      <c r="X11" s="180"/>
      <c r="Y11" s="179" t="s">
        <v>11</v>
      </c>
      <c r="Z11" s="180"/>
      <c r="AA11" s="181" t="s">
        <v>12</v>
      </c>
      <c r="AB11" s="181"/>
      <c r="AC11" s="148" t="s">
        <v>13</v>
      </c>
      <c r="AD11" s="170"/>
      <c r="AE11" s="179" t="s">
        <v>12</v>
      </c>
      <c r="AF11" s="180"/>
      <c r="AG11" s="148" t="s">
        <v>13</v>
      </c>
      <c r="AH11" s="170"/>
      <c r="AI11" s="170"/>
      <c r="AJ11" s="148" t="s">
        <v>13</v>
      </c>
      <c r="AK11" s="170"/>
      <c r="AL11" s="170"/>
      <c r="AM11" s="151"/>
      <c r="AN11" s="153"/>
      <c r="AO11" s="153"/>
      <c r="AP11" s="8"/>
      <c r="AQ11" s="8"/>
      <c r="AR11" s="3"/>
      <c r="AS11" s="4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5"/>
      <c r="BU11" s="5"/>
      <c r="BV11" s="5"/>
      <c r="BW11" s="5"/>
      <c r="BX11" s="5"/>
      <c r="CN11" s="5"/>
      <c r="CO11" s="5"/>
      <c r="CP11" s="5"/>
      <c r="CQ11" s="5"/>
      <c r="CR11" s="5"/>
      <c r="CS11" s="5"/>
      <c r="CT11" s="5"/>
      <c r="CU11" s="5"/>
    </row>
    <row r="12" spans="1:162" ht="12" customHeight="1" x14ac:dyDescent="0.25">
      <c r="A12" s="169"/>
      <c r="B12" s="149"/>
      <c r="C12" s="149"/>
      <c r="D12" s="149"/>
      <c r="E12" s="156"/>
      <c r="F12" s="161" t="s">
        <v>53</v>
      </c>
      <c r="G12" s="148" t="s">
        <v>52</v>
      </c>
      <c r="H12" s="148" t="s">
        <v>36</v>
      </c>
      <c r="I12" s="148" t="s">
        <v>39</v>
      </c>
      <c r="J12" s="148" t="s">
        <v>41</v>
      </c>
      <c r="K12" s="148" t="s">
        <v>42</v>
      </c>
      <c r="L12" s="148" t="s">
        <v>41</v>
      </c>
      <c r="M12" s="163" t="s">
        <v>42</v>
      </c>
      <c r="N12" s="165" t="s">
        <v>53</v>
      </c>
      <c r="O12" s="164" t="s">
        <v>52</v>
      </c>
      <c r="P12" s="154" t="s">
        <v>40</v>
      </c>
      <c r="Q12" s="163" t="s">
        <v>43</v>
      </c>
      <c r="R12" s="154" t="s">
        <v>40</v>
      </c>
      <c r="S12" s="154" t="s">
        <v>53</v>
      </c>
      <c r="T12" s="163" t="s">
        <v>52</v>
      </c>
      <c r="U12" s="154" t="s">
        <v>36</v>
      </c>
      <c r="V12" s="163" t="s">
        <v>39</v>
      </c>
      <c r="W12" s="148" t="s">
        <v>53</v>
      </c>
      <c r="X12" s="148" t="s">
        <v>52</v>
      </c>
      <c r="Y12" s="148" t="s">
        <v>53</v>
      </c>
      <c r="Z12" s="148" t="s">
        <v>52</v>
      </c>
      <c r="AA12" s="148" t="s">
        <v>53</v>
      </c>
      <c r="AB12" s="148" t="s">
        <v>52</v>
      </c>
      <c r="AC12" s="148" t="s">
        <v>53</v>
      </c>
      <c r="AD12" s="148" t="s">
        <v>52</v>
      </c>
      <c r="AE12" s="148" t="s">
        <v>36</v>
      </c>
      <c r="AF12" s="148" t="s">
        <v>39</v>
      </c>
      <c r="AG12" s="148" t="s">
        <v>36</v>
      </c>
      <c r="AH12" s="148" t="s">
        <v>39</v>
      </c>
      <c r="AI12" s="148"/>
      <c r="AJ12" s="148" t="s">
        <v>36</v>
      </c>
      <c r="AK12" s="148" t="s">
        <v>39</v>
      </c>
      <c r="AL12" s="148"/>
      <c r="AM12" s="150"/>
      <c r="AN12" s="152"/>
      <c r="AO12" s="154" t="s">
        <v>54</v>
      </c>
      <c r="AP12" s="8"/>
      <c r="AQ12" s="8"/>
      <c r="AR12" s="3"/>
      <c r="AS12" s="4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5"/>
      <c r="BU12" s="5"/>
      <c r="BV12" s="5"/>
      <c r="BW12" s="5"/>
      <c r="BX12" s="5"/>
      <c r="CN12" s="5"/>
      <c r="CO12" s="5"/>
      <c r="CP12" s="5"/>
      <c r="CQ12" s="5"/>
      <c r="CR12" s="5"/>
      <c r="CS12" s="5"/>
      <c r="CT12" s="5"/>
      <c r="CU12" s="5"/>
    </row>
    <row r="13" spans="1:162" ht="12" customHeight="1" x14ac:dyDescent="0.25">
      <c r="A13" s="169"/>
      <c r="B13" s="149"/>
      <c r="C13" s="149"/>
      <c r="D13" s="149"/>
      <c r="E13" s="156"/>
      <c r="F13" s="162"/>
      <c r="G13" s="149"/>
      <c r="H13" s="149"/>
      <c r="I13" s="149"/>
      <c r="J13" s="149"/>
      <c r="K13" s="149"/>
      <c r="L13" s="149"/>
      <c r="M13" s="164"/>
      <c r="N13" s="166"/>
      <c r="O13" s="164"/>
      <c r="P13" s="154"/>
      <c r="Q13" s="164"/>
      <c r="R13" s="154"/>
      <c r="S13" s="154"/>
      <c r="T13" s="164"/>
      <c r="U13" s="154"/>
      <c r="V13" s="164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51"/>
      <c r="AN13" s="153"/>
      <c r="AO13" s="154"/>
      <c r="AP13" s="8"/>
      <c r="AQ13" s="8"/>
      <c r="AR13" s="3"/>
      <c r="AS13" s="4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5"/>
      <c r="BU13" s="5"/>
      <c r="BV13" s="5"/>
      <c r="BW13" s="5"/>
      <c r="BX13" s="5"/>
      <c r="CN13" s="5"/>
      <c r="CO13" s="5"/>
      <c r="CP13" s="5"/>
      <c r="CQ13" s="5"/>
      <c r="CR13" s="5"/>
      <c r="CS13" s="5"/>
      <c r="CT13" s="5"/>
      <c r="CU13" s="5"/>
    </row>
    <row r="14" spans="1:162" ht="12" customHeight="1" x14ac:dyDescent="0.25">
      <c r="A14" s="169"/>
      <c r="B14" s="149"/>
      <c r="C14" s="149"/>
      <c r="D14" s="149"/>
      <c r="E14" s="156"/>
      <c r="F14" s="162"/>
      <c r="G14" s="149"/>
      <c r="H14" s="149"/>
      <c r="I14" s="149"/>
      <c r="J14" s="149"/>
      <c r="K14" s="149"/>
      <c r="L14" s="149"/>
      <c r="M14" s="164"/>
      <c r="N14" s="166"/>
      <c r="O14" s="164"/>
      <c r="P14" s="154"/>
      <c r="Q14" s="164"/>
      <c r="R14" s="154"/>
      <c r="S14" s="154"/>
      <c r="T14" s="164"/>
      <c r="U14" s="154"/>
      <c r="V14" s="164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51"/>
      <c r="AN14" s="153"/>
      <c r="AO14" s="154"/>
      <c r="AP14" s="8"/>
      <c r="AQ14" s="8"/>
      <c r="AR14" s="3"/>
      <c r="AS14" s="4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5"/>
      <c r="BU14" s="5"/>
      <c r="BV14" s="5"/>
      <c r="BW14" s="5"/>
      <c r="BX14" s="5"/>
      <c r="CN14" s="5"/>
      <c r="CO14" s="5"/>
      <c r="CP14" s="5"/>
      <c r="CQ14" s="5"/>
      <c r="CR14" s="5"/>
      <c r="CS14" s="5"/>
      <c r="CT14" s="5"/>
      <c r="CU14" s="5"/>
    </row>
    <row r="15" spans="1:162" ht="54" customHeight="1" x14ac:dyDescent="0.25">
      <c r="A15" s="169"/>
      <c r="B15" s="149"/>
      <c r="C15" s="149"/>
      <c r="D15" s="149"/>
      <c r="E15" s="157"/>
      <c r="F15" s="162"/>
      <c r="G15" s="149"/>
      <c r="H15" s="149"/>
      <c r="I15" s="149"/>
      <c r="J15" s="149"/>
      <c r="K15" s="149"/>
      <c r="L15" s="149"/>
      <c r="M15" s="164"/>
      <c r="N15" s="166"/>
      <c r="O15" s="167"/>
      <c r="P15" s="154"/>
      <c r="Q15" s="167"/>
      <c r="R15" s="154"/>
      <c r="S15" s="154"/>
      <c r="T15" s="167"/>
      <c r="U15" s="154"/>
      <c r="V15" s="167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51"/>
      <c r="AN15" s="153"/>
      <c r="AO15" s="154"/>
      <c r="AP15" s="8"/>
      <c r="AQ15" s="8"/>
      <c r="AR15" s="3"/>
      <c r="AS15" s="4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5"/>
      <c r="BU15" s="5"/>
      <c r="BV15" s="5"/>
      <c r="BW15" s="5"/>
      <c r="BX15" s="5"/>
      <c r="CN15" s="5"/>
      <c r="CO15" s="5"/>
      <c r="CP15" s="5"/>
      <c r="CQ15" s="5"/>
      <c r="CR15" s="5"/>
      <c r="CS15" s="5"/>
      <c r="CT15" s="5"/>
      <c r="CU15" s="5"/>
    </row>
    <row r="16" spans="1:162" s="3" customFormat="1" ht="6" hidden="1" customHeight="1" x14ac:dyDescent="0.2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>
        <v>1</v>
      </c>
      <c r="O16" s="38">
        <v>2</v>
      </c>
      <c r="P16" s="38">
        <v>3</v>
      </c>
      <c r="Q16" s="38">
        <v>4</v>
      </c>
      <c r="R16" s="38">
        <v>5</v>
      </c>
      <c r="S16" s="38">
        <v>7</v>
      </c>
      <c r="T16" s="38">
        <v>8</v>
      </c>
      <c r="U16" s="38">
        <v>9</v>
      </c>
      <c r="V16" s="38">
        <v>10</v>
      </c>
      <c r="W16" s="38">
        <v>11</v>
      </c>
      <c r="X16" s="38">
        <v>12</v>
      </c>
      <c r="Y16" s="38">
        <v>13</v>
      </c>
      <c r="Z16" s="38">
        <v>14</v>
      </c>
      <c r="AA16" s="38">
        <v>15</v>
      </c>
      <c r="AB16" s="38">
        <v>16</v>
      </c>
      <c r="AC16" s="38">
        <v>17</v>
      </c>
      <c r="AD16" s="38">
        <v>19</v>
      </c>
      <c r="AE16" s="38">
        <v>21</v>
      </c>
      <c r="AF16" s="38">
        <v>22</v>
      </c>
      <c r="AG16" s="38">
        <v>27</v>
      </c>
      <c r="AH16" s="38">
        <v>29</v>
      </c>
      <c r="AI16" s="37"/>
      <c r="AJ16" s="38">
        <v>31</v>
      </c>
      <c r="AK16" s="38">
        <v>33</v>
      </c>
      <c r="AL16" s="37"/>
      <c r="AM16" s="38"/>
      <c r="AN16" s="38"/>
      <c r="AO16" s="38"/>
      <c r="AP16" s="8"/>
      <c r="AQ16" s="8"/>
      <c r="AS16" s="2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</row>
    <row r="17" spans="1:162" ht="11.25" hidden="1" customHeight="1" x14ac:dyDescent="0.25">
      <c r="A17" s="39"/>
      <c r="B17" s="40"/>
      <c r="C17" s="40"/>
      <c r="D17" s="40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2"/>
      <c r="AP17" s="8"/>
      <c r="AQ17" s="8"/>
      <c r="AR17" s="3"/>
      <c r="AS17" s="4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5"/>
      <c r="BU17" s="5"/>
      <c r="BV17" s="5"/>
      <c r="BW17" s="5"/>
      <c r="BX17" s="5"/>
      <c r="CN17" s="5"/>
      <c r="CO17" s="5"/>
      <c r="CP17" s="5"/>
      <c r="CQ17" s="5"/>
      <c r="CR17" s="5"/>
      <c r="CS17" s="5"/>
      <c r="CT17" s="5"/>
      <c r="CU17" s="5"/>
    </row>
    <row r="18" spans="1:162" ht="12" hidden="1" customHeight="1" x14ac:dyDescent="0.2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8"/>
      <c r="AQ18" s="8"/>
      <c r="AR18" s="3"/>
      <c r="AS18" s="4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5"/>
      <c r="BU18" s="5"/>
      <c r="BV18" s="5"/>
      <c r="BW18" s="5"/>
      <c r="BX18" s="5"/>
      <c r="CN18" s="5"/>
      <c r="CO18" s="5"/>
      <c r="CP18" s="5"/>
      <c r="CQ18" s="5"/>
      <c r="CR18" s="5"/>
      <c r="CS18" s="5"/>
      <c r="CT18" s="5"/>
      <c r="CU18" s="5"/>
    </row>
    <row r="19" spans="1:162" ht="31.5" customHeight="1" x14ac:dyDescent="0.25">
      <c r="A19" s="47">
        <v>1</v>
      </c>
      <c r="B19" s="48" t="s">
        <v>14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0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2"/>
      <c r="AJ19" s="53"/>
      <c r="AK19" s="53"/>
      <c r="AL19" s="52"/>
      <c r="AM19" s="52"/>
      <c r="AN19" s="52"/>
      <c r="AO19" s="54"/>
      <c r="AP19" s="8"/>
      <c r="AQ19" s="8"/>
      <c r="AR19" s="3"/>
      <c r="AS19" s="4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5"/>
      <c r="BU19" s="5"/>
      <c r="BV19" s="5"/>
      <c r="BW19" s="5"/>
      <c r="BX19" s="5"/>
      <c r="CN19" s="5"/>
      <c r="CO19" s="5"/>
      <c r="CP19" s="5"/>
      <c r="CQ19" s="5"/>
      <c r="CR19" s="5"/>
      <c r="CS19" s="5"/>
      <c r="CT19" s="5"/>
      <c r="CU19" s="5"/>
    </row>
    <row r="20" spans="1:162" ht="31.5" hidden="1" customHeight="1" x14ac:dyDescent="0.2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7"/>
      <c r="AP20" s="8"/>
      <c r="AQ20" s="8"/>
      <c r="AR20" s="3"/>
      <c r="AS20" s="4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5"/>
      <c r="BU20" s="5"/>
      <c r="BV20" s="5"/>
      <c r="BW20" s="5"/>
      <c r="BX20" s="5"/>
      <c r="CN20" s="5"/>
      <c r="CO20" s="5"/>
      <c r="CP20" s="5"/>
      <c r="CQ20" s="5"/>
      <c r="CR20" s="5"/>
      <c r="CS20" s="5"/>
      <c r="CT20" s="5"/>
      <c r="CU20" s="5"/>
    </row>
    <row r="21" spans="1:162" ht="47.25" customHeight="1" x14ac:dyDescent="0.25">
      <c r="A21" s="124"/>
      <c r="B21" s="132"/>
      <c r="C21" s="127"/>
      <c r="D21" s="125" t="s">
        <v>57</v>
      </c>
      <c r="E21" s="125" t="s">
        <v>31</v>
      </c>
      <c r="F21" s="58" t="s">
        <v>55</v>
      </c>
      <c r="G21" s="58" t="s">
        <v>55</v>
      </c>
      <c r="H21" s="124"/>
      <c r="I21" s="124"/>
      <c r="J21" s="59">
        <f>IF('[1]СРЕД 1'!$AK$27="","",'[1]СРЕД 1'!$AK$27)</f>
        <v>12</v>
      </c>
      <c r="K21" s="59">
        <f>IF('[1]СРЕД 1'!$AL$27="","",'[1]СРЕД 1'!$AL$27)</f>
        <v>12</v>
      </c>
      <c r="L21" s="60">
        <f>IF('[1]СРЕД 1'!$AM$27="","",'[1]СРЕД 1'!$AM$27)</f>
        <v>12</v>
      </c>
      <c r="M21" s="60">
        <f>IF('[1]СРЕД 1'!$AN$27="","",'[1]СРЕД 1'!$AN$27)</f>
        <v>12</v>
      </c>
      <c r="N21" s="133"/>
      <c r="O21" s="133"/>
      <c r="P21" s="78">
        <f>IF('[1]СРЕД 1'!$AR$27="","",'[1]СРЕД 1'!$AR$27)</f>
        <v>30.59</v>
      </c>
      <c r="Q21" s="78">
        <f>IF('[1]СРЕД 1'!$AS$27="","",'[1]СРЕД 1'!$AS$27)</f>
        <v>35.01</v>
      </c>
      <c r="R21" s="78">
        <f>IF('[1]СРЕД 1'!$AT$27="","",'[1]СРЕД 1'!$AT$27)</f>
        <v>30.59</v>
      </c>
      <c r="S21" s="78"/>
      <c r="T21" s="78"/>
      <c r="U21" s="78"/>
      <c r="V21" s="78"/>
      <c r="W21" s="79"/>
      <c r="X21" s="79"/>
      <c r="Y21" s="80"/>
      <c r="Z21" s="80"/>
      <c r="AA21" s="131"/>
      <c r="AB21" s="79">
        <f>AA21</f>
        <v>0</v>
      </c>
      <c r="AC21" s="81">
        <f>N21*AA21</f>
        <v>0</v>
      </c>
      <c r="AD21" s="81">
        <f>O21*AB21</f>
        <v>0</v>
      </c>
      <c r="AE21" s="82"/>
      <c r="AF21" s="82"/>
      <c r="AG21" s="81">
        <f>AE21*N21</f>
        <v>0</v>
      </c>
      <c r="AH21" s="81">
        <f>AF21*O21</f>
        <v>0</v>
      </c>
      <c r="AI21" s="83"/>
      <c r="AJ21" s="84">
        <f>SUM(AC21,AG21)</f>
        <v>0</v>
      </c>
      <c r="AK21" s="84">
        <f>SUM(AD21,AH21)</f>
        <v>0</v>
      </c>
      <c r="AL21" s="83"/>
      <c r="AM21" s="83"/>
      <c r="AN21" s="83"/>
      <c r="AO21" s="85" t="e">
        <f>AK21/AJ21*100</f>
        <v>#DIV/0!</v>
      </c>
      <c r="AP21" s="8"/>
      <c r="AQ21" s="8"/>
      <c r="AR21" s="1"/>
      <c r="AS21" s="5" t="e">
        <f>AJ21/AJ55</f>
        <v>#DIV/0!</v>
      </c>
      <c r="AT21" s="5" t="e">
        <f>AK21/AK55</f>
        <v>#DIV/0!</v>
      </c>
      <c r="AU21" s="128"/>
      <c r="AV21" s="128"/>
      <c r="AW21" s="12"/>
      <c r="AX21" s="128"/>
      <c r="AY21" s="12"/>
      <c r="AZ21" s="5"/>
      <c r="BA21" s="5"/>
      <c r="BB21" s="5"/>
      <c r="BC21" s="5"/>
      <c r="BD21" s="5"/>
      <c r="BE21" s="5"/>
      <c r="BF21" s="3"/>
      <c r="BG21" s="3"/>
      <c r="BH21" s="3"/>
      <c r="BI21" s="3"/>
      <c r="BJ21" s="3"/>
      <c r="BK21" s="3"/>
      <c r="BL21" s="3"/>
      <c r="BM21" s="3"/>
      <c r="BN21" s="3"/>
      <c r="BO21" s="5"/>
      <c r="BP21" s="5"/>
      <c r="BQ21" s="5"/>
      <c r="BR21" s="5"/>
      <c r="BS21" s="5"/>
      <c r="BT21" s="5"/>
      <c r="BU21" s="5"/>
      <c r="BV21" s="5"/>
      <c r="BW21" s="5"/>
      <c r="BX21" s="5"/>
      <c r="CN21" s="5"/>
      <c r="CO21" s="5"/>
      <c r="CP21" s="5"/>
      <c r="CQ21" s="5"/>
      <c r="CR21" s="5"/>
      <c r="CS21" s="5"/>
      <c r="CT21" s="5"/>
      <c r="CU21" s="5"/>
    </row>
    <row r="22" spans="1:162" ht="20.25" hidden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7"/>
      <c r="AP22" s="8"/>
      <c r="AQ22" s="8"/>
      <c r="AR22" s="3"/>
      <c r="AS22" s="4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5"/>
      <c r="BU22" s="5"/>
      <c r="BV22" s="5"/>
      <c r="BW22" s="5"/>
      <c r="BX22" s="5"/>
      <c r="CN22" s="5"/>
      <c r="CO22" s="5"/>
      <c r="CP22" s="5"/>
      <c r="CQ22" s="5"/>
      <c r="CR22" s="5"/>
      <c r="CS22" s="5"/>
      <c r="CT22" s="5"/>
      <c r="CU22" s="5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</row>
    <row r="23" spans="1:162" ht="26.25" customHeight="1" x14ac:dyDescent="0.25">
      <c r="A23" s="47">
        <v>2</v>
      </c>
      <c r="B23" s="48" t="s">
        <v>15</v>
      </c>
      <c r="C23" s="49"/>
      <c r="D23" s="49"/>
      <c r="E23" s="49"/>
      <c r="F23" s="50"/>
      <c r="G23" s="50"/>
      <c r="H23" s="50"/>
      <c r="I23" s="50"/>
      <c r="J23" s="50"/>
      <c r="K23" s="50"/>
      <c r="L23" s="50"/>
      <c r="M23" s="50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  <c r="AH23" s="89"/>
      <c r="AI23" s="90"/>
      <c r="AJ23" s="84"/>
      <c r="AK23" s="84"/>
      <c r="AL23" s="90"/>
      <c r="AM23" s="90"/>
      <c r="AN23" s="90"/>
      <c r="AO23" s="91"/>
      <c r="AP23" s="8"/>
      <c r="AQ23" s="8"/>
      <c r="AR23" s="3"/>
      <c r="AS23" s="4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5"/>
      <c r="BU23" s="5"/>
      <c r="BV23" s="5"/>
      <c r="BW23" s="5"/>
      <c r="BX23" s="5"/>
      <c r="CN23" s="5"/>
      <c r="CO23" s="5"/>
      <c r="CP23" s="5"/>
      <c r="CQ23" s="5"/>
      <c r="CR23" s="5"/>
      <c r="CS23" s="5"/>
      <c r="CT23" s="5"/>
      <c r="CU23" s="5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</row>
    <row r="24" spans="1:162" ht="20.25" x14ac:dyDescent="0.25">
      <c r="A24" s="124"/>
      <c r="B24" s="125"/>
      <c r="C24" s="127"/>
      <c r="D24" s="125" t="s">
        <v>57</v>
      </c>
      <c r="E24" s="125" t="s">
        <v>31</v>
      </c>
      <c r="F24" s="58" t="s">
        <v>47</v>
      </c>
      <c r="G24" s="58" t="s">
        <v>47</v>
      </c>
      <c r="H24" s="58"/>
      <c r="I24" s="58"/>
      <c r="J24" s="58">
        <f>IF('[1]СРЕД 1'!$AR$49="","",'[1]СРЕД 1'!$AR$49)</f>
        <v>0</v>
      </c>
      <c r="K24" s="58">
        <f>IF('[1]СРЕД 1'!$AS$49="","",'[1]СРЕД 1'!$AS$49)</f>
        <v>0</v>
      </c>
      <c r="L24" s="58">
        <f>IF('[1]СРЕД 1'!$AT$49="","",'[1]СРЕД 1'!$AT$49)</f>
        <v>0</v>
      </c>
      <c r="M24" s="58">
        <v>6.59</v>
      </c>
      <c r="N24" s="78"/>
      <c r="O24" s="111"/>
      <c r="P24" s="78">
        <f>IF('[1]СРЕД 1'!$AR$49="","",'[1]СРЕД 1'!$AR$49)</f>
        <v>0</v>
      </c>
      <c r="Q24" s="78">
        <f>IF('[1]СРЕД 1'!$AS$49="","",'[1]СРЕД 1'!$AS$49)</f>
        <v>0</v>
      </c>
      <c r="R24" s="78">
        <f>IF('[1]СРЕД 1'!$AT$49="","",'[1]СРЕД 1'!$AT$49)</f>
        <v>0</v>
      </c>
      <c r="S24" s="78"/>
      <c r="T24" s="78"/>
      <c r="U24" s="88"/>
      <c r="V24" s="88"/>
      <c r="W24" s="79"/>
      <c r="X24" s="79"/>
      <c r="Y24" s="80"/>
      <c r="Z24" s="80"/>
      <c r="AA24" s="79"/>
      <c r="AB24" s="79">
        <f>AA24</f>
        <v>0</v>
      </c>
      <c r="AC24" s="81">
        <f>N24*AA24</f>
        <v>0</v>
      </c>
      <c r="AD24" s="81">
        <f>O24*AB24</f>
        <v>0</v>
      </c>
      <c r="AE24" s="79"/>
      <c r="AF24" s="92"/>
      <c r="AG24" s="83"/>
      <c r="AH24" s="83"/>
      <c r="AI24" s="83"/>
      <c r="AJ24" s="84">
        <f>SUM(AC24,AG24)</f>
        <v>0</v>
      </c>
      <c r="AK24" s="84">
        <f>SUM(AD24,AH24)</f>
        <v>0</v>
      </c>
      <c r="AL24" s="83"/>
      <c r="AM24" s="83"/>
      <c r="AN24" s="83"/>
      <c r="AO24" s="85" t="e">
        <f>AK24/AJ24*100</f>
        <v>#DIV/0!</v>
      </c>
      <c r="AP24" s="8"/>
      <c r="AQ24" s="8"/>
      <c r="AR24" s="1"/>
      <c r="AS24" s="5"/>
      <c r="AT24" s="5"/>
      <c r="AU24" s="128"/>
      <c r="AV24" s="128"/>
      <c r="AW24" s="12"/>
      <c r="AX24" s="128"/>
      <c r="AY24" s="12"/>
      <c r="AZ24" s="5"/>
      <c r="BA24" s="5"/>
      <c r="BB24" s="5"/>
      <c r="BC24" s="5"/>
      <c r="BD24" s="5"/>
      <c r="BE24" s="5"/>
      <c r="BF24" s="3"/>
      <c r="BG24" s="3"/>
      <c r="BH24" s="3"/>
      <c r="BI24" s="3"/>
      <c r="BJ24" s="3"/>
      <c r="BK24" s="3"/>
      <c r="BL24" s="3"/>
      <c r="BM24" s="3"/>
      <c r="BN24" s="3"/>
      <c r="BO24" s="5"/>
      <c r="BP24" s="5"/>
      <c r="BQ24" s="5"/>
      <c r="BR24" s="5"/>
      <c r="BS24" s="5"/>
      <c r="BT24" s="5"/>
      <c r="BU24" s="5"/>
      <c r="BV24" s="5"/>
      <c r="BW24" s="5"/>
      <c r="BX24" s="5"/>
      <c r="CN24" s="5"/>
      <c r="CO24" s="5"/>
      <c r="CP24" s="5"/>
      <c r="CQ24" s="5"/>
      <c r="CR24" s="5"/>
      <c r="CS24" s="5"/>
      <c r="CT24" s="5"/>
      <c r="CU24" s="5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</row>
    <row r="25" spans="1:162" ht="20.25" hidden="1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7"/>
      <c r="AP25" s="8"/>
      <c r="AQ25" s="8"/>
      <c r="AR25" s="3"/>
      <c r="AS25" s="4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5"/>
      <c r="BU25" s="5"/>
      <c r="BV25" s="5"/>
      <c r="BW25" s="5"/>
      <c r="BX25" s="5"/>
      <c r="CN25" s="5"/>
      <c r="CO25" s="5"/>
      <c r="CP25" s="5"/>
      <c r="CQ25" s="5"/>
      <c r="CR25" s="5"/>
      <c r="CS25" s="5"/>
      <c r="CT25" s="5"/>
      <c r="CU25" s="5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</row>
    <row r="26" spans="1:162" ht="26.25" customHeight="1" x14ac:dyDescent="0.25">
      <c r="A26" s="47">
        <v>3</v>
      </c>
      <c r="B26" s="48" t="s">
        <v>16</v>
      </c>
      <c r="C26" s="49"/>
      <c r="D26" s="49"/>
      <c r="E26" s="49"/>
      <c r="F26" s="50"/>
      <c r="G26" s="50"/>
      <c r="H26" s="50"/>
      <c r="I26" s="50"/>
      <c r="J26" s="50"/>
      <c r="K26" s="50"/>
      <c r="L26" s="50"/>
      <c r="M26" s="50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90"/>
      <c r="AJ26" s="84"/>
      <c r="AK26" s="84"/>
      <c r="AL26" s="90"/>
      <c r="AM26" s="90"/>
      <c r="AN26" s="90"/>
      <c r="AO26" s="91"/>
      <c r="AP26" s="8"/>
      <c r="AQ26" s="8"/>
      <c r="AR26" s="3"/>
      <c r="AS26" s="4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5"/>
      <c r="BU26" s="5"/>
      <c r="BV26" s="5"/>
      <c r="BW26" s="5"/>
      <c r="BX26" s="5"/>
      <c r="CN26" s="5"/>
      <c r="CO26" s="5"/>
      <c r="CP26" s="5"/>
      <c r="CQ26" s="5"/>
      <c r="CR26" s="5"/>
      <c r="CS26" s="5"/>
      <c r="CT26" s="5"/>
      <c r="CU26" s="5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</row>
    <row r="27" spans="1:162" ht="36.75" customHeight="1" x14ac:dyDescent="0.25">
      <c r="A27" s="160"/>
      <c r="B27" s="155"/>
      <c r="C27" s="61"/>
      <c r="D27" s="62" t="s">
        <v>57</v>
      </c>
      <c r="E27" s="62" t="s">
        <v>31</v>
      </c>
      <c r="F27" s="58" t="s">
        <v>55</v>
      </c>
      <c r="G27" s="58" t="s">
        <v>55</v>
      </c>
      <c r="H27" s="63"/>
      <c r="I27" s="63"/>
      <c r="J27" s="64"/>
      <c r="K27" s="64"/>
      <c r="L27" s="65"/>
      <c r="M27" s="65"/>
      <c r="N27" s="93">
        <f>N28*N29+N30</f>
        <v>0</v>
      </c>
      <c r="O27" s="93">
        <f>O28*O29+O30</f>
        <v>0</v>
      </c>
      <c r="P27" s="94"/>
      <c r="Q27" s="94"/>
      <c r="R27" s="94"/>
      <c r="S27" s="94"/>
      <c r="T27" s="94"/>
      <c r="U27" s="94">
        <v>0</v>
      </c>
      <c r="V27" s="94">
        <v>0</v>
      </c>
      <c r="W27" s="95"/>
      <c r="X27" s="95"/>
      <c r="Y27" s="96"/>
      <c r="Z27" s="96"/>
      <c r="AA27" s="95"/>
      <c r="AB27" s="95">
        <f>AA27</f>
        <v>0</v>
      </c>
      <c r="AC27" s="81">
        <f>N27*AA27</f>
        <v>0</v>
      </c>
      <c r="AD27" s="81">
        <f>O27*AB27</f>
        <v>0</v>
      </c>
      <c r="AE27" s="97"/>
      <c r="AF27" s="97"/>
      <c r="AG27" s="98">
        <f t="shared" ref="AG27:AH27" si="0">AE27*N27</f>
        <v>0</v>
      </c>
      <c r="AH27" s="98">
        <f t="shared" si="0"/>
        <v>0</v>
      </c>
      <c r="AI27" s="99"/>
      <c r="AJ27" s="100">
        <f>SUM(AC27,AG27)</f>
        <v>0</v>
      </c>
      <c r="AK27" s="100">
        <f>SUM(AD27,AH27)</f>
        <v>0</v>
      </c>
      <c r="AL27" s="101"/>
      <c r="AM27" s="83"/>
      <c r="AN27" s="83"/>
      <c r="AO27" s="85" t="e">
        <f>AK27/AJ27*100</f>
        <v>#DIV/0!</v>
      </c>
      <c r="AP27" s="8"/>
      <c r="AQ27" s="8"/>
      <c r="AR27" s="1"/>
      <c r="AS27" s="5"/>
      <c r="AT27" s="5"/>
      <c r="AU27" s="128"/>
      <c r="AV27" s="128"/>
      <c r="AW27" s="12"/>
      <c r="AX27" s="128"/>
      <c r="AY27" s="12"/>
      <c r="AZ27" s="5"/>
      <c r="BA27" s="5"/>
      <c r="BB27" s="5"/>
      <c r="BC27" s="5"/>
      <c r="BD27" s="5"/>
      <c r="BE27" s="5"/>
      <c r="BF27" s="3"/>
      <c r="BG27" s="3"/>
      <c r="BH27" s="3"/>
      <c r="BI27" s="3"/>
      <c r="BJ27" s="3"/>
      <c r="BK27" s="3"/>
      <c r="BL27" s="3"/>
      <c r="BM27" s="3"/>
      <c r="BN27" s="3"/>
      <c r="BO27" s="5"/>
      <c r="BP27" s="5"/>
      <c r="BQ27" s="5"/>
      <c r="BR27" s="5"/>
      <c r="BS27" s="5"/>
      <c r="BT27" s="5"/>
      <c r="BU27" s="5"/>
      <c r="BV27" s="5"/>
      <c r="BW27" s="5"/>
      <c r="BX27" s="5"/>
      <c r="CN27" s="5"/>
      <c r="CO27" s="5"/>
      <c r="CP27" s="5"/>
      <c r="CQ27" s="5"/>
      <c r="CR27" s="5"/>
      <c r="CS27" s="5"/>
      <c r="CT27" s="5"/>
      <c r="CU27" s="5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</row>
    <row r="28" spans="1:162" ht="20.25" x14ac:dyDescent="0.25">
      <c r="A28" s="156"/>
      <c r="B28" s="156"/>
      <c r="C28" s="61"/>
      <c r="D28" s="62" t="s">
        <v>57</v>
      </c>
      <c r="E28" s="62" t="s">
        <v>38</v>
      </c>
      <c r="F28" s="50"/>
      <c r="G28" s="50"/>
      <c r="H28" s="50"/>
      <c r="I28" s="50"/>
      <c r="J28" s="64"/>
      <c r="K28" s="64"/>
      <c r="L28" s="65"/>
      <c r="M28" s="65"/>
      <c r="N28" s="94"/>
      <c r="O28" s="102"/>
      <c r="P28" s="94"/>
      <c r="Q28" s="94"/>
      <c r="R28" s="94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8"/>
      <c r="AQ28" s="8"/>
      <c r="AR28" s="1"/>
      <c r="AS28" s="5"/>
      <c r="AT28" s="5"/>
      <c r="AU28" s="128"/>
      <c r="AV28" s="128"/>
      <c r="AW28" s="12"/>
      <c r="AX28" s="128"/>
      <c r="AY28" s="12"/>
      <c r="AZ28" s="5"/>
      <c r="BA28" s="5"/>
      <c r="BB28" s="5"/>
      <c r="BC28" s="5"/>
      <c r="BD28" s="5"/>
      <c r="BE28" s="5"/>
      <c r="BF28" s="3"/>
      <c r="BG28" s="3"/>
      <c r="BH28" s="3"/>
      <c r="BI28" s="3"/>
      <c r="BJ28" s="3"/>
      <c r="BK28" s="3"/>
      <c r="BL28" s="3"/>
      <c r="BM28" s="3"/>
      <c r="BN28" s="3"/>
      <c r="BO28" s="5"/>
      <c r="BP28" s="5"/>
      <c r="BQ28" s="5"/>
      <c r="BR28" s="5"/>
      <c r="BS28" s="5"/>
      <c r="BT28" s="5"/>
      <c r="BU28" s="5"/>
      <c r="BV28" s="5"/>
      <c r="BW28" s="5"/>
      <c r="BX28" s="5"/>
      <c r="CN28" s="5"/>
      <c r="CO28" s="5"/>
      <c r="CP28" s="5"/>
      <c r="CQ28" s="5"/>
      <c r="CR28" s="5"/>
      <c r="CS28" s="5"/>
      <c r="CT28" s="5"/>
      <c r="CU28" s="5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</row>
    <row r="29" spans="1:162" ht="20.25" x14ac:dyDescent="0.25">
      <c r="A29" s="156"/>
      <c r="B29" s="156"/>
      <c r="C29" s="61"/>
      <c r="D29" s="62" t="s">
        <v>57</v>
      </c>
      <c r="E29" s="62" t="s">
        <v>49</v>
      </c>
      <c r="F29" s="50"/>
      <c r="G29" s="50"/>
      <c r="H29" s="50"/>
      <c r="I29" s="50"/>
      <c r="J29" s="64"/>
      <c r="K29" s="64"/>
      <c r="L29" s="65"/>
      <c r="M29" s="65"/>
      <c r="N29" s="94">
        <v>6.7000000000000004E-2</v>
      </c>
      <c r="O29" s="94">
        <v>6.7000000000000004E-2</v>
      </c>
      <c r="P29" s="94"/>
      <c r="Q29" s="94"/>
      <c r="R29" s="94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8"/>
      <c r="AQ29" s="8"/>
      <c r="AR29" s="1"/>
      <c r="AS29" s="5"/>
      <c r="AT29" s="5"/>
      <c r="AU29" s="128"/>
      <c r="AV29" s="128"/>
      <c r="AW29" s="12"/>
      <c r="AX29" s="128"/>
      <c r="AY29" s="12"/>
      <c r="AZ29" s="5"/>
      <c r="BA29" s="5"/>
      <c r="BB29" s="5"/>
      <c r="BC29" s="5"/>
      <c r="BD29" s="5"/>
      <c r="BE29" s="5"/>
      <c r="BF29" s="3"/>
      <c r="BG29" s="3"/>
      <c r="BH29" s="3"/>
      <c r="BI29" s="3"/>
      <c r="BJ29" s="3"/>
      <c r="BK29" s="3"/>
      <c r="BL29" s="3"/>
      <c r="BM29" s="3"/>
      <c r="BN29" s="3"/>
      <c r="BO29" s="5"/>
      <c r="BP29" s="5"/>
      <c r="BQ29" s="5"/>
      <c r="BR29" s="5"/>
      <c r="BS29" s="5"/>
      <c r="BT29" s="5"/>
      <c r="BU29" s="5"/>
      <c r="BV29" s="5"/>
      <c r="BW29" s="5"/>
      <c r="BX29" s="5"/>
      <c r="CN29" s="5"/>
      <c r="CO29" s="5"/>
      <c r="CP29" s="5"/>
      <c r="CQ29" s="5"/>
      <c r="CR29" s="5"/>
      <c r="CS29" s="5"/>
      <c r="CT29" s="5"/>
      <c r="CU29" s="5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</row>
    <row r="30" spans="1:162" ht="20.25" x14ac:dyDescent="0.25">
      <c r="A30" s="157"/>
      <c r="B30" s="157"/>
      <c r="C30" s="61"/>
      <c r="D30" s="62" t="s">
        <v>57</v>
      </c>
      <c r="E30" s="62" t="s">
        <v>31</v>
      </c>
      <c r="F30" s="50"/>
      <c r="G30" s="50"/>
      <c r="H30" s="50"/>
      <c r="I30" s="50"/>
      <c r="J30" s="64"/>
      <c r="K30" s="64"/>
      <c r="L30" s="65"/>
      <c r="M30" s="65"/>
      <c r="N30" s="94">
        <f>N21</f>
        <v>0</v>
      </c>
      <c r="O30" s="104">
        <f>O21</f>
        <v>0</v>
      </c>
      <c r="P30" s="94"/>
      <c r="Q30" s="94"/>
      <c r="R30" s="94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8"/>
      <c r="AQ30" s="8"/>
      <c r="AR30" s="1"/>
      <c r="AS30" s="5"/>
      <c r="AT30" s="5"/>
      <c r="AU30" s="128"/>
      <c r="AV30" s="128"/>
      <c r="AW30" s="12"/>
      <c r="AX30" s="128"/>
      <c r="AY30" s="12"/>
      <c r="AZ30" s="5"/>
      <c r="BA30" s="5"/>
      <c r="BB30" s="5"/>
      <c r="BC30" s="5"/>
      <c r="BD30" s="5"/>
      <c r="BE30" s="5"/>
      <c r="BF30" s="3"/>
      <c r="BG30" s="3"/>
      <c r="BH30" s="3"/>
      <c r="BI30" s="3"/>
      <c r="BJ30" s="3"/>
      <c r="BK30" s="3"/>
      <c r="BL30" s="3"/>
      <c r="BM30" s="3"/>
      <c r="BN30" s="3"/>
      <c r="BO30" s="5"/>
      <c r="BP30" s="5"/>
      <c r="BQ30" s="5"/>
      <c r="BR30" s="5"/>
      <c r="BS30" s="5"/>
      <c r="BT30" s="5"/>
      <c r="BU30" s="5"/>
      <c r="BV30" s="5"/>
      <c r="BW30" s="5"/>
      <c r="BX30" s="5"/>
      <c r="CN30" s="5"/>
      <c r="CO30" s="5"/>
      <c r="CP30" s="5"/>
      <c r="CQ30" s="5"/>
      <c r="CR30" s="5"/>
      <c r="CS30" s="5"/>
      <c r="CT30" s="5"/>
      <c r="CU30" s="5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</row>
    <row r="31" spans="1:162" ht="20.25" hidden="1" x14ac:dyDescent="0.2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7"/>
      <c r="AP31" s="8"/>
      <c r="AQ31" s="8"/>
      <c r="AR31" s="3"/>
      <c r="AS31" s="4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5"/>
      <c r="BU31" s="5"/>
      <c r="BV31" s="5"/>
      <c r="BW31" s="5"/>
      <c r="BX31" s="5"/>
      <c r="CN31" s="5"/>
      <c r="CO31" s="5"/>
      <c r="CP31" s="5"/>
      <c r="CQ31" s="5"/>
      <c r="CR31" s="5"/>
      <c r="CS31" s="5"/>
      <c r="CT31" s="5"/>
      <c r="CU31" s="5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</row>
    <row r="32" spans="1:162" ht="25.5" customHeight="1" x14ac:dyDescent="0.25">
      <c r="A32" s="47">
        <v>4</v>
      </c>
      <c r="B32" s="48" t="s">
        <v>17</v>
      </c>
      <c r="C32" s="49"/>
      <c r="D32" s="49"/>
      <c r="E32" s="49"/>
      <c r="F32" s="50"/>
      <c r="G32" s="50"/>
      <c r="H32" s="50"/>
      <c r="I32" s="50"/>
      <c r="J32" s="50"/>
      <c r="K32" s="50"/>
      <c r="L32" s="66"/>
      <c r="M32" s="66"/>
      <c r="N32" s="88"/>
      <c r="O32" s="88"/>
      <c r="P32" s="88"/>
      <c r="Q32" s="88"/>
      <c r="R32" s="88"/>
      <c r="S32" s="105"/>
      <c r="T32" s="105"/>
      <c r="U32" s="105"/>
      <c r="V32" s="105"/>
      <c r="W32" s="88"/>
      <c r="X32" s="88"/>
      <c r="Y32" s="90"/>
      <c r="Z32" s="88"/>
      <c r="AA32" s="88"/>
      <c r="AB32" s="88"/>
      <c r="AC32" s="88"/>
      <c r="AD32" s="88"/>
      <c r="AE32" s="88"/>
      <c r="AF32" s="88"/>
      <c r="AG32" s="89"/>
      <c r="AH32" s="89"/>
      <c r="AI32" s="90"/>
      <c r="AJ32" s="84"/>
      <c r="AK32" s="84"/>
      <c r="AL32" s="90"/>
      <c r="AM32" s="90"/>
      <c r="AN32" s="90"/>
      <c r="AO32" s="91"/>
      <c r="AP32" s="8"/>
      <c r="AQ32" s="8"/>
      <c r="AR32" s="3"/>
      <c r="AS32" s="4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5"/>
      <c r="BU32" s="5"/>
      <c r="BV32" s="5"/>
      <c r="BW32" s="5"/>
      <c r="BX32" s="5"/>
      <c r="CN32" s="5"/>
      <c r="CO32" s="5"/>
      <c r="CP32" s="5"/>
      <c r="CQ32" s="5"/>
      <c r="CR32" s="5"/>
      <c r="CS32" s="5"/>
      <c r="CT32" s="5"/>
      <c r="CU32" s="5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</row>
    <row r="33" spans="1:162" ht="68.25" customHeight="1" x14ac:dyDescent="0.25">
      <c r="A33" s="124"/>
      <c r="B33" s="145"/>
      <c r="C33" s="67"/>
      <c r="D33" s="62" t="s">
        <v>57</v>
      </c>
      <c r="E33" s="62" t="s">
        <v>38</v>
      </c>
      <c r="F33" s="58" t="s">
        <v>47</v>
      </c>
      <c r="G33" s="58" t="s">
        <v>47</v>
      </c>
      <c r="H33" s="50"/>
      <c r="I33" s="50"/>
      <c r="J33" s="64"/>
      <c r="K33" s="64"/>
      <c r="L33" s="65"/>
      <c r="M33" s="65"/>
      <c r="N33" s="133"/>
      <c r="O33" s="133"/>
      <c r="P33" s="94"/>
      <c r="Q33" s="94"/>
      <c r="R33" s="94"/>
      <c r="S33" s="133"/>
      <c r="T33" s="94"/>
      <c r="U33" s="88"/>
      <c r="V33" s="88"/>
      <c r="W33" s="82">
        <f>W9</f>
        <v>29.6</v>
      </c>
      <c r="X33" s="82">
        <f>W33</f>
        <v>29.6</v>
      </c>
      <c r="Y33" s="80">
        <f>Y9</f>
        <v>4</v>
      </c>
      <c r="Z33" s="80">
        <f>Z9</f>
        <v>4</v>
      </c>
      <c r="AA33" s="79"/>
      <c r="AB33" s="79"/>
      <c r="AC33" s="98">
        <f>N33*S33*W33</f>
        <v>0</v>
      </c>
      <c r="AD33" s="98">
        <f>O33*T33*X33</f>
        <v>0</v>
      </c>
      <c r="AE33" s="106"/>
      <c r="AF33" s="79"/>
      <c r="AG33" s="83"/>
      <c r="AH33" s="83"/>
      <c r="AI33" s="83"/>
      <c r="AJ33" s="84">
        <f>SUM(AC33,AG33)</f>
        <v>0</v>
      </c>
      <c r="AK33" s="84">
        <f>SUM(AD33,AH33)</f>
        <v>0</v>
      </c>
      <c r="AL33" s="83"/>
      <c r="AM33" s="83"/>
      <c r="AN33" s="83"/>
      <c r="AO33" s="85" t="e">
        <f t="shared" ref="AO33:AO37" si="1">AK33/AJ33*100</f>
        <v>#DIV/0!</v>
      </c>
      <c r="AP33" s="8"/>
      <c r="AQ33" s="8"/>
      <c r="AR33" s="1"/>
      <c r="AS33" s="5"/>
      <c r="AT33" s="5"/>
      <c r="AU33" s="128"/>
      <c r="AV33" s="128"/>
      <c r="AW33" s="12"/>
      <c r="AX33" s="128"/>
      <c r="AY33" s="12"/>
      <c r="AZ33" s="5"/>
      <c r="BA33" s="5"/>
      <c r="BB33" s="5"/>
      <c r="BC33" s="5"/>
      <c r="BD33" s="5"/>
      <c r="BE33" s="5"/>
      <c r="BF33" s="3"/>
      <c r="BG33" s="3"/>
      <c r="BH33" s="3"/>
      <c r="BI33" s="3"/>
      <c r="BJ33" s="3"/>
      <c r="BK33" s="3"/>
      <c r="BL33" s="3"/>
      <c r="BM33" s="3"/>
      <c r="BN33" s="3"/>
      <c r="BO33" s="5"/>
      <c r="BP33" s="5"/>
      <c r="BQ33" s="5"/>
      <c r="BR33" s="5"/>
      <c r="BS33" s="5"/>
      <c r="BT33" s="5"/>
      <c r="BU33" s="5"/>
      <c r="BV33" s="5"/>
      <c r="BW33" s="5"/>
      <c r="BX33" s="5"/>
      <c r="CN33" s="5"/>
      <c r="CO33" s="5"/>
      <c r="CP33" s="5"/>
      <c r="CQ33" s="5"/>
      <c r="CR33" s="5"/>
      <c r="CS33" s="5"/>
      <c r="CT33" s="5"/>
      <c r="CU33" s="5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</row>
    <row r="34" spans="1:162" ht="20.25" hidden="1" x14ac:dyDescent="0.25">
      <c r="A34" s="43"/>
      <c r="B34" s="14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5" t="e">
        <f t="shared" si="1"/>
        <v>#DIV/0!</v>
      </c>
      <c r="AP34" s="8"/>
      <c r="AQ34" s="8"/>
      <c r="AR34" s="3"/>
      <c r="AS34" s="4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5"/>
      <c r="BU34" s="5"/>
      <c r="BV34" s="5"/>
      <c r="BW34" s="5"/>
      <c r="BX34" s="5"/>
      <c r="CN34" s="5"/>
      <c r="CO34" s="5"/>
      <c r="CP34" s="5"/>
      <c r="CQ34" s="5"/>
      <c r="CR34" s="5"/>
      <c r="CS34" s="5"/>
      <c r="CT34" s="5"/>
      <c r="CU34" s="5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</row>
    <row r="35" spans="1:162" ht="24.75" hidden="1" customHeight="1" x14ac:dyDescent="0.25">
      <c r="A35" s="47">
        <v>5</v>
      </c>
      <c r="B35" s="146"/>
      <c r="C35" s="49"/>
      <c r="D35" s="49"/>
      <c r="E35" s="49"/>
      <c r="F35" s="50"/>
      <c r="G35" s="50"/>
      <c r="H35" s="50"/>
      <c r="I35" s="50"/>
      <c r="J35" s="50"/>
      <c r="K35" s="50"/>
      <c r="L35" s="50"/>
      <c r="M35" s="50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90"/>
      <c r="AJ35" s="84"/>
      <c r="AK35" s="84"/>
      <c r="AL35" s="90"/>
      <c r="AM35" s="90"/>
      <c r="AN35" s="90"/>
      <c r="AO35" s="85" t="e">
        <f t="shared" si="1"/>
        <v>#DIV/0!</v>
      </c>
      <c r="AP35" s="8"/>
      <c r="AQ35" s="8"/>
      <c r="AR35" s="3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5"/>
      <c r="BU35" s="5"/>
      <c r="BV35" s="5"/>
      <c r="BW35" s="5"/>
      <c r="BX35" s="5"/>
      <c r="CN35" s="5"/>
      <c r="CO35" s="5"/>
      <c r="CP35" s="5"/>
      <c r="CQ35" s="5"/>
      <c r="CR35" s="5"/>
      <c r="CS35" s="5"/>
      <c r="CT35" s="5"/>
      <c r="CU35" s="5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</row>
    <row r="36" spans="1:162" ht="21" hidden="1" customHeight="1" x14ac:dyDescent="0.25">
      <c r="A36" s="47" t="s">
        <v>18</v>
      </c>
      <c r="B36" s="147"/>
      <c r="C36" s="69"/>
      <c r="D36" s="69"/>
      <c r="E36" s="69"/>
      <c r="F36" s="50"/>
      <c r="G36" s="50"/>
      <c r="H36" s="50"/>
      <c r="I36" s="50"/>
      <c r="J36" s="50"/>
      <c r="K36" s="50"/>
      <c r="L36" s="50"/>
      <c r="M36" s="50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90"/>
      <c r="AJ36" s="84"/>
      <c r="AK36" s="84"/>
      <c r="AL36" s="90"/>
      <c r="AM36" s="90"/>
      <c r="AN36" s="90"/>
      <c r="AO36" s="85" t="e">
        <f t="shared" si="1"/>
        <v>#DIV/0!</v>
      </c>
      <c r="AP36" s="8"/>
      <c r="AQ36" s="8"/>
      <c r="AR36" s="3"/>
      <c r="AS36" s="4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5"/>
      <c r="BU36" s="5"/>
      <c r="BV36" s="5"/>
      <c r="BW36" s="5"/>
      <c r="BX36" s="5"/>
      <c r="CN36" s="5"/>
      <c r="CO36" s="5"/>
      <c r="CP36" s="5"/>
      <c r="CQ36" s="5"/>
      <c r="CR36" s="5"/>
      <c r="CS36" s="5"/>
      <c r="CT36" s="5"/>
      <c r="CU36" s="5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</row>
    <row r="37" spans="1:162" ht="20.25" hidden="1" x14ac:dyDescent="0.25">
      <c r="A37" s="124"/>
      <c r="B37" s="125"/>
      <c r="C37" s="127"/>
      <c r="D37" s="125" t="s">
        <v>37</v>
      </c>
      <c r="E37" s="125" t="s">
        <v>32</v>
      </c>
      <c r="F37" s="58"/>
      <c r="G37" s="58"/>
      <c r="H37" s="124"/>
      <c r="I37" s="124"/>
      <c r="J37" s="59"/>
      <c r="K37" s="59"/>
      <c r="L37" s="60"/>
      <c r="M37" s="60"/>
      <c r="N37" s="78"/>
      <c r="O37" s="78"/>
      <c r="P37" s="78"/>
      <c r="Q37" s="78"/>
      <c r="R37" s="78"/>
      <c r="S37" s="78"/>
      <c r="T37" s="78"/>
      <c r="U37" s="78"/>
      <c r="V37" s="78"/>
      <c r="W37" s="79"/>
      <c r="X37" s="79"/>
      <c r="Y37" s="80">
        <f>Y9</f>
        <v>4</v>
      </c>
      <c r="Z37" s="80">
        <f>Z9</f>
        <v>4</v>
      </c>
      <c r="AA37" s="79"/>
      <c r="AB37" s="79"/>
      <c r="AC37" s="81">
        <f>N37*AA37</f>
        <v>0</v>
      </c>
      <c r="AD37" s="81">
        <f>O37*AB37</f>
        <v>0</v>
      </c>
      <c r="AE37" s="82">
        <f>AE9</f>
        <v>0</v>
      </c>
      <c r="AF37" s="82">
        <f>AF9</f>
        <v>0</v>
      </c>
      <c r="AG37" s="81">
        <f>U37*AE37</f>
        <v>0</v>
      </c>
      <c r="AH37" s="81">
        <f>V37*AF37</f>
        <v>0</v>
      </c>
      <c r="AI37" s="83"/>
      <c r="AJ37" s="84">
        <f>SUM(AC37,AG37)</f>
        <v>0</v>
      </c>
      <c r="AK37" s="84">
        <f>SUM(AD37,AH37)</f>
        <v>0</v>
      </c>
      <c r="AL37" s="83"/>
      <c r="AM37" s="83"/>
      <c r="AN37" s="83"/>
      <c r="AO37" s="85" t="e">
        <f t="shared" si="1"/>
        <v>#DIV/0!</v>
      </c>
      <c r="AP37" s="8"/>
      <c r="AQ37" s="8"/>
      <c r="AR37" s="1"/>
      <c r="AS37" s="5"/>
      <c r="AT37" s="5"/>
      <c r="AU37" s="128"/>
      <c r="AV37" s="128"/>
      <c r="AW37" s="12"/>
      <c r="AX37" s="128"/>
      <c r="AY37" s="12"/>
      <c r="AZ37" s="5"/>
      <c r="BA37" s="5"/>
      <c r="BB37" s="5"/>
      <c r="BC37" s="5"/>
      <c r="BD37" s="5"/>
      <c r="BE37" s="5"/>
      <c r="BF37" s="3"/>
      <c r="BG37" s="3"/>
      <c r="BH37" s="3"/>
      <c r="BI37" s="3"/>
      <c r="BJ37" s="3"/>
      <c r="BK37" s="3"/>
      <c r="BL37" s="3"/>
      <c r="BM37" s="3"/>
      <c r="BN37" s="3"/>
      <c r="BO37" s="5"/>
      <c r="BP37" s="5"/>
      <c r="BQ37" s="5"/>
      <c r="BR37" s="5"/>
      <c r="BS37" s="5"/>
      <c r="BT37" s="5"/>
      <c r="BU37" s="5"/>
      <c r="BV37" s="5"/>
      <c r="BW37" s="5"/>
      <c r="BX37" s="5"/>
      <c r="CN37" s="5"/>
      <c r="CO37" s="5"/>
      <c r="CP37" s="5"/>
      <c r="CQ37" s="5"/>
      <c r="CR37" s="5"/>
      <c r="CS37" s="5"/>
      <c r="CT37" s="5"/>
      <c r="CU37" s="5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</row>
    <row r="38" spans="1:162" ht="31.5" customHeight="1" x14ac:dyDescent="0.25">
      <c r="A38" s="124"/>
      <c r="B38" s="126"/>
      <c r="C38" s="67"/>
      <c r="D38" s="112"/>
      <c r="E38" s="112"/>
      <c r="F38" s="113"/>
      <c r="G38" s="113"/>
      <c r="H38" s="114"/>
      <c r="I38" s="114"/>
      <c r="J38" s="115"/>
      <c r="K38" s="115"/>
      <c r="L38" s="116"/>
      <c r="M38" s="116"/>
      <c r="N38" s="117"/>
      <c r="O38" s="117"/>
      <c r="P38" s="117"/>
      <c r="Q38" s="117"/>
      <c r="R38" s="117"/>
      <c r="S38" s="117"/>
      <c r="T38" s="117"/>
      <c r="U38" s="117"/>
      <c r="V38" s="117"/>
      <c r="W38" s="106"/>
      <c r="X38" s="106"/>
      <c r="Y38" s="118"/>
      <c r="Z38" s="118"/>
      <c r="AA38" s="106"/>
      <c r="AB38" s="106"/>
      <c r="AC38" s="119"/>
      <c r="AD38" s="119"/>
      <c r="AE38" s="120"/>
      <c r="AF38" s="120"/>
      <c r="AG38" s="119"/>
      <c r="AH38" s="119"/>
      <c r="AI38" s="83"/>
      <c r="AJ38" s="84"/>
      <c r="AK38" s="84"/>
      <c r="AL38" s="83"/>
      <c r="AM38" s="83"/>
      <c r="AN38" s="83"/>
      <c r="AO38" s="85"/>
      <c r="AP38" s="8"/>
      <c r="AQ38" s="8"/>
      <c r="AR38" s="1"/>
      <c r="AS38" s="5"/>
      <c r="AT38" s="5"/>
      <c r="AU38" s="128"/>
      <c r="AV38" s="128"/>
      <c r="AW38" s="12"/>
      <c r="AX38" s="128"/>
      <c r="AY38" s="12"/>
      <c r="AZ38" s="5"/>
      <c r="BA38" s="5"/>
      <c r="BB38" s="5"/>
      <c r="BC38" s="5"/>
      <c r="BD38" s="5"/>
      <c r="BE38" s="5"/>
      <c r="BF38" s="3"/>
      <c r="BG38" s="3"/>
      <c r="BH38" s="3"/>
      <c r="BI38" s="3"/>
      <c r="BJ38" s="3"/>
      <c r="BK38" s="3"/>
      <c r="BL38" s="3"/>
      <c r="BM38" s="3"/>
      <c r="BN38" s="3"/>
      <c r="BO38" s="5"/>
      <c r="BP38" s="5"/>
      <c r="BQ38" s="5"/>
      <c r="BR38" s="5"/>
      <c r="BS38" s="5"/>
      <c r="BT38" s="5"/>
      <c r="BU38" s="5"/>
      <c r="BV38" s="5"/>
      <c r="BW38" s="5"/>
      <c r="BX38" s="5"/>
      <c r="CN38" s="5"/>
      <c r="CO38" s="5"/>
      <c r="CP38" s="5"/>
      <c r="CQ38" s="5"/>
      <c r="CR38" s="5"/>
      <c r="CS38" s="5"/>
      <c r="CT38" s="5"/>
      <c r="CU38" s="5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</row>
    <row r="39" spans="1:162" ht="36" customHeight="1" x14ac:dyDescent="0.25">
      <c r="A39" s="47" t="s">
        <v>19</v>
      </c>
      <c r="B39" s="68" t="s">
        <v>20</v>
      </c>
      <c r="C39" s="69"/>
      <c r="D39" s="69"/>
      <c r="E39" s="69"/>
      <c r="F39" s="50"/>
      <c r="G39" s="50"/>
      <c r="H39" s="50"/>
      <c r="I39" s="50"/>
      <c r="J39" s="50"/>
      <c r="K39" s="50"/>
      <c r="L39" s="50"/>
      <c r="M39" s="50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90"/>
      <c r="AJ39" s="84"/>
      <c r="AK39" s="84"/>
      <c r="AL39" s="90"/>
      <c r="AM39" s="90"/>
      <c r="AN39" s="90"/>
      <c r="AO39" s="91"/>
      <c r="AP39" s="8"/>
      <c r="AQ39" s="8"/>
      <c r="AR39" s="3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5"/>
      <c r="BU39" s="5"/>
      <c r="BV39" s="5"/>
      <c r="BW39" s="5"/>
      <c r="BX39" s="5"/>
      <c r="CN39" s="5"/>
      <c r="CO39" s="5"/>
      <c r="CP39" s="5"/>
      <c r="CQ39" s="5"/>
      <c r="CR39" s="5"/>
      <c r="CS39" s="5"/>
      <c r="CT39" s="5"/>
      <c r="CU39" s="5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</row>
    <row r="40" spans="1:162" ht="47.25" customHeight="1" x14ac:dyDescent="0.25">
      <c r="A40" s="158"/>
      <c r="B40" s="143" t="str">
        <f>IF('[2]СРЕД 5'!$O$50="","",'[2]СРЕД 5'!$O$50)</f>
        <v>ОАО "Кубаньэнергосбыт"</v>
      </c>
      <c r="C40" s="141"/>
      <c r="D40" s="138" t="s">
        <v>57</v>
      </c>
      <c r="E40" s="125" t="s">
        <v>32</v>
      </c>
      <c r="F40" s="58" t="s">
        <v>44</v>
      </c>
      <c r="G40" s="58" t="s">
        <v>44</v>
      </c>
      <c r="H40" s="124" t="s">
        <v>44</v>
      </c>
      <c r="I40" s="124" t="s">
        <v>44</v>
      </c>
      <c r="J40" s="59">
        <f>IF('[1]СРЕД 1'!$AK$104="","",'[1]СРЕД 1'!$AK$104)</f>
        <v>0</v>
      </c>
      <c r="K40" s="59">
        <f>IF('[1]СРЕД 1'!$AL$104="","",'[1]СРЕД 1'!$AL$104)</f>
        <v>0</v>
      </c>
      <c r="L40" s="60">
        <f>IF('[1]СРЕД 1'!$AM$104="","",'[1]СРЕД 1'!$AM$104)</f>
        <v>0</v>
      </c>
      <c r="M40" s="60">
        <f>IF('[1]СРЕД 1'!$AN$104="","",'[1]СРЕД 1'!$AN$104)</f>
        <v>0</v>
      </c>
      <c r="N40" s="78">
        <v>3.05</v>
      </c>
      <c r="O40" s="78">
        <v>3.34</v>
      </c>
      <c r="P40" s="78"/>
      <c r="Q40" s="78"/>
      <c r="R40" s="78"/>
      <c r="S40" s="78"/>
      <c r="T40" s="78"/>
      <c r="U40" s="78"/>
      <c r="V40" s="78"/>
      <c r="W40" s="79"/>
      <c r="X40" s="79"/>
      <c r="Y40" s="80">
        <f>Y9</f>
        <v>4</v>
      </c>
      <c r="Z40" s="80">
        <f>Z9</f>
        <v>4</v>
      </c>
      <c r="AA40" s="131">
        <v>437</v>
      </c>
      <c r="AB40" s="107">
        <f>AA40</f>
        <v>437</v>
      </c>
      <c r="AC40" s="81">
        <f>AA40*IF(LEN($N40)=0,0,$N40)/1000*1000</f>
        <v>1332.85</v>
      </c>
      <c r="AD40" s="81">
        <f>AB40*IF(LEN($O40)=0,0,$O40)/1000*1000</f>
        <v>1459.58</v>
      </c>
      <c r="AE40" s="80"/>
      <c r="AF40" s="80"/>
      <c r="AG40" s="81">
        <f t="shared" ref="AG40:AH41" si="2">AE40*N40</f>
        <v>0</v>
      </c>
      <c r="AH40" s="81">
        <f t="shared" si="2"/>
        <v>0</v>
      </c>
      <c r="AI40" s="83"/>
      <c r="AJ40" s="84">
        <f>SUM(AC40,AG40)</f>
        <v>1332.85</v>
      </c>
      <c r="AK40" s="84">
        <f>SUM(AD40,AH40)</f>
        <v>1459.58</v>
      </c>
      <c r="AL40" s="83"/>
      <c r="AM40" s="83"/>
      <c r="AN40" s="83"/>
      <c r="AO40" s="85">
        <f>AK40/AJ40*100</f>
        <v>109.50819672131146</v>
      </c>
      <c r="AP40" s="8"/>
      <c r="AQ40" s="8"/>
      <c r="AR40" s="1"/>
      <c r="AS40" s="14">
        <f>AJ41+AJ40</f>
        <v>1479.05</v>
      </c>
      <c r="AT40" s="14">
        <f>AK41+AK40</f>
        <v>1614.3799999999999</v>
      </c>
      <c r="AU40" s="140"/>
      <c r="AV40" s="140"/>
      <c r="AW40" s="12"/>
      <c r="AX40" s="140"/>
      <c r="AY40" s="12"/>
      <c r="AZ40" s="5"/>
      <c r="BA40" s="5"/>
      <c r="BB40" s="5"/>
      <c r="BC40" s="5"/>
      <c r="BD40" s="5"/>
      <c r="BE40" s="5"/>
      <c r="BF40" s="3"/>
      <c r="BG40" s="3"/>
      <c r="BH40" s="3"/>
      <c r="BI40" s="3"/>
      <c r="BJ40" s="3"/>
      <c r="BK40" s="3"/>
      <c r="BL40" s="3"/>
      <c r="BM40" s="3"/>
      <c r="BN40" s="3"/>
      <c r="BO40" s="5"/>
      <c r="BP40" s="5"/>
      <c r="BQ40" s="5"/>
      <c r="BR40" s="5"/>
      <c r="BS40" s="5"/>
      <c r="BT40" s="5"/>
      <c r="BU40" s="5"/>
      <c r="BV40" s="5"/>
      <c r="BW40" s="5"/>
      <c r="BX40" s="5"/>
      <c r="CN40" s="5"/>
      <c r="CO40" s="5"/>
      <c r="CP40" s="5"/>
      <c r="CQ40" s="5"/>
      <c r="CR40" s="5"/>
      <c r="CS40" s="5"/>
      <c r="CT40" s="5"/>
      <c r="CU40" s="5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</row>
    <row r="41" spans="1:162" ht="44.25" customHeight="1" x14ac:dyDescent="0.25">
      <c r="A41" s="159"/>
      <c r="B41" s="144"/>
      <c r="C41" s="142"/>
      <c r="D41" s="139" t="s">
        <v>37</v>
      </c>
      <c r="E41" s="126" t="s">
        <v>32</v>
      </c>
      <c r="F41" s="58" t="s">
        <v>45</v>
      </c>
      <c r="G41" s="58" t="s">
        <v>45</v>
      </c>
      <c r="H41" s="124" t="s">
        <v>45</v>
      </c>
      <c r="I41" s="124" t="s">
        <v>45</v>
      </c>
      <c r="J41" s="59">
        <f>IF('[1]СРЕД 1'!$AK$105="","",'[1]СРЕД 1'!$AK$105)</f>
        <v>0</v>
      </c>
      <c r="K41" s="59">
        <f>IF('[1]СРЕД 1'!$AL$105="","",'[1]СРЕД 1'!$AL$105)</f>
        <v>0</v>
      </c>
      <c r="L41" s="60">
        <f>IF('[1]СРЕД 1'!$AM$105="","",'[1]СРЕД 1'!$AM$105)</f>
        <v>0</v>
      </c>
      <c r="M41" s="60">
        <f>IF('[1]СРЕД 1'!$AN$105="","",'[1]СРЕД 1'!$AN$105)</f>
        <v>0</v>
      </c>
      <c r="N41" s="78">
        <v>1.7</v>
      </c>
      <c r="O41" s="78">
        <v>1.8</v>
      </c>
      <c r="P41" s="78"/>
      <c r="Q41" s="78"/>
      <c r="R41" s="78"/>
      <c r="S41" s="78"/>
      <c r="T41" s="78"/>
      <c r="U41" s="78"/>
      <c r="V41" s="78"/>
      <c r="W41" s="79"/>
      <c r="X41" s="79"/>
      <c r="Y41" s="80">
        <f>Y9</f>
        <v>4</v>
      </c>
      <c r="Z41" s="80">
        <f>Z9</f>
        <v>4</v>
      </c>
      <c r="AA41" s="131">
        <v>86</v>
      </c>
      <c r="AB41" s="107">
        <f>AA41</f>
        <v>86</v>
      </c>
      <c r="AC41" s="81">
        <f>AA41*IF(LEN($N41)=0,0,$N41)/1000*1000</f>
        <v>146.19999999999999</v>
      </c>
      <c r="AD41" s="81">
        <f>AB41*IF(LEN($O41)=0,0,$O41)/1000*1000</f>
        <v>154.80000000000001</v>
      </c>
      <c r="AE41" s="80"/>
      <c r="AF41" s="80"/>
      <c r="AG41" s="81">
        <f t="shared" si="2"/>
        <v>0</v>
      </c>
      <c r="AH41" s="81">
        <f t="shared" si="2"/>
        <v>0</v>
      </c>
      <c r="AI41" s="83"/>
      <c r="AJ41" s="84">
        <f>SUM(AC41,AG41)</f>
        <v>146.19999999999999</v>
      </c>
      <c r="AK41" s="84">
        <f>SUM(AD41,AH41)</f>
        <v>154.80000000000001</v>
      </c>
      <c r="AL41" s="83"/>
      <c r="AM41" s="83"/>
      <c r="AN41" s="83"/>
      <c r="AO41" s="85">
        <f>AK41/AJ41*100</f>
        <v>105.88235294117649</v>
      </c>
      <c r="AP41" s="8"/>
      <c r="AQ41" s="8"/>
      <c r="AR41" s="1"/>
      <c r="AS41" s="5" t="e">
        <f>AS40/AJ55</f>
        <v>#DIV/0!</v>
      </c>
      <c r="AT41" s="5" t="e">
        <f>AT40/AK55</f>
        <v>#DIV/0!</v>
      </c>
      <c r="AU41" s="140"/>
      <c r="AV41" s="140"/>
      <c r="AW41" s="12"/>
      <c r="AX41" s="140"/>
      <c r="AY41" s="12"/>
      <c r="AZ41" s="5"/>
      <c r="BA41" s="5"/>
      <c r="BB41" s="5"/>
      <c r="BC41" s="5"/>
      <c r="BD41" s="5"/>
      <c r="BE41" s="5"/>
      <c r="BF41" s="3"/>
      <c r="BG41" s="3"/>
      <c r="BH41" s="3"/>
      <c r="BI41" s="3"/>
      <c r="BJ41" s="3"/>
      <c r="BK41" s="3"/>
      <c r="BL41" s="3"/>
      <c r="BM41" s="3"/>
      <c r="BN41" s="3"/>
      <c r="BO41" s="5"/>
      <c r="BP41" s="5"/>
      <c r="BQ41" s="5"/>
      <c r="BR41" s="5"/>
      <c r="BS41" s="5"/>
      <c r="BT41" s="5"/>
      <c r="BU41" s="5"/>
      <c r="BV41" s="5"/>
      <c r="BW41" s="5"/>
      <c r="BX41" s="5"/>
      <c r="CN41" s="5"/>
      <c r="CO41" s="5"/>
      <c r="CP41" s="5"/>
      <c r="CQ41" s="5"/>
      <c r="CR41" s="5"/>
      <c r="CS41" s="5"/>
      <c r="CT41" s="5"/>
      <c r="CU41" s="5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</row>
    <row r="42" spans="1:162" ht="20.25" hidden="1" customHeight="1" x14ac:dyDescent="0.25">
      <c r="A42" s="43"/>
      <c r="B42" s="1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7"/>
      <c r="AP42" s="8"/>
      <c r="AQ42" s="8"/>
      <c r="AR42" s="3"/>
      <c r="AS42" s="4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5"/>
      <c r="BU42" s="5"/>
      <c r="BV42" s="5"/>
      <c r="BW42" s="5"/>
      <c r="BX42" s="5"/>
      <c r="CN42" s="5"/>
      <c r="CO42" s="5"/>
      <c r="CP42" s="5"/>
      <c r="CQ42" s="5"/>
      <c r="CR42" s="5"/>
      <c r="CS42" s="5"/>
      <c r="CT42" s="5"/>
      <c r="CU42" s="5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</row>
    <row r="43" spans="1:162" ht="15" hidden="1" customHeight="1" x14ac:dyDescent="0.25">
      <c r="A43" s="47">
        <v>6</v>
      </c>
      <c r="B43" s="48" t="s">
        <v>21</v>
      </c>
      <c r="C43" s="49"/>
      <c r="D43" s="49"/>
      <c r="E43" s="49"/>
      <c r="F43" s="50"/>
      <c r="G43" s="50"/>
      <c r="H43" s="50"/>
      <c r="I43" s="50"/>
      <c r="J43" s="50"/>
      <c r="K43" s="50"/>
      <c r="L43" s="50"/>
      <c r="M43" s="50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9"/>
      <c r="AH43" s="89"/>
      <c r="AI43" s="90"/>
      <c r="AJ43" s="84"/>
      <c r="AK43" s="84"/>
      <c r="AL43" s="90"/>
      <c r="AM43" s="90"/>
      <c r="AN43" s="90"/>
      <c r="AO43" s="91"/>
      <c r="AP43" s="8"/>
      <c r="AQ43" s="8"/>
      <c r="AR43" s="3"/>
      <c r="AS43" s="4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5"/>
      <c r="BU43" s="5"/>
      <c r="BV43" s="5"/>
      <c r="BW43" s="5"/>
      <c r="BX43" s="5"/>
      <c r="CN43" s="5"/>
      <c r="CO43" s="5"/>
      <c r="CP43" s="5"/>
      <c r="CQ43" s="5"/>
      <c r="CR43" s="5"/>
      <c r="CS43" s="5"/>
      <c r="CT43" s="5"/>
      <c r="CU43" s="5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</row>
    <row r="44" spans="1:162" ht="15" customHeight="1" x14ac:dyDescent="0.25">
      <c r="A44" s="47" t="s">
        <v>22</v>
      </c>
      <c r="B44" s="68" t="s">
        <v>23</v>
      </c>
      <c r="C44" s="69"/>
      <c r="D44" s="69"/>
      <c r="E44" s="69"/>
      <c r="F44" s="50"/>
      <c r="G44" s="50"/>
      <c r="H44" s="50"/>
      <c r="I44" s="50"/>
      <c r="J44" s="50"/>
      <c r="K44" s="50"/>
      <c r="L44" s="50"/>
      <c r="M44" s="50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3"/>
      <c r="AH44" s="83"/>
      <c r="AI44" s="83"/>
      <c r="AJ44" s="84"/>
      <c r="AK44" s="84"/>
      <c r="AL44" s="90"/>
      <c r="AM44" s="90"/>
      <c r="AN44" s="90"/>
      <c r="AO44" s="91"/>
      <c r="AP44" s="8"/>
      <c r="AQ44" s="8"/>
      <c r="AR44" s="3"/>
      <c r="AS44" s="4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5"/>
      <c r="BU44" s="5"/>
      <c r="BV44" s="5"/>
      <c r="BW44" s="5"/>
      <c r="BX44" s="5"/>
      <c r="CN44" s="5"/>
      <c r="CO44" s="5"/>
      <c r="CP44" s="5"/>
      <c r="CQ44" s="5"/>
      <c r="CR44" s="5"/>
      <c r="CS44" s="5"/>
      <c r="CT44" s="5"/>
      <c r="CU44" s="5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</row>
    <row r="45" spans="1:162" ht="20.25" x14ac:dyDescent="0.2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9"/>
      <c r="AP45" s="8"/>
      <c r="AQ45" s="8"/>
      <c r="AR45" s="3"/>
      <c r="AS45" s="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5"/>
      <c r="BU45" s="5"/>
      <c r="BV45" s="5"/>
      <c r="BW45" s="5"/>
      <c r="BX45" s="5"/>
      <c r="CN45" s="5"/>
      <c r="CO45" s="5"/>
      <c r="CP45" s="5"/>
      <c r="CQ45" s="5"/>
      <c r="CR45" s="5"/>
      <c r="CS45" s="5"/>
      <c r="CT45" s="5"/>
      <c r="CU45" s="5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</row>
    <row r="46" spans="1:162" ht="20.25" x14ac:dyDescent="0.25">
      <c r="A46" s="124"/>
      <c r="B46" s="155" t="s">
        <v>48</v>
      </c>
      <c r="C46" s="127"/>
      <c r="D46" s="125" t="s">
        <v>57</v>
      </c>
      <c r="E46" s="125" t="s">
        <v>31</v>
      </c>
      <c r="F46" s="58" t="s">
        <v>33</v>
      </c>
      <c r="G46" s="58"/>
      <c r="H46" s="124"/>
      <c r="I46" s="124"/>
      <c r="J46" s="59"/>
      <c r="K46" s="59"/>
      <c r="L46" s="60"/>
      <c r="M46" s="60"/>
      <c r="N46" s="130"/>
      <c r="O46" s="130"/>
      <c r="P46" s="78"/>
      <c r="Q46" s="78"/>
      <c r="R46" s="78"/>
      <c r="S46" s="78"/>
      <c r="T46" s="78"/>
      <c r="U46" s="88"/>
      <c r="V46" s="88"/>
      <c r="W46" s="79"/>
      <c r="X46" s="79"/>
      <c r="Y46" s="80">
        <f>Y9</f>
        <v>4</v>
      </c>
      <c r="Z46" s="80">
        <f>Z9</f>
        <v>4</v>
      </c>
      <c r="AA46" s="79"/>
      <c r="AB46" s="79">
        <f>AA46</f>
        <v>0</v>
      </c>
      <c r="AC46" s="81">
        <f>N46*S46*Y46</f>
        <v>0</v>
      </c>
      <c r="AD46" s="81">
        <f>O46*T46*Z46</f>
        <v>0</v>
      </c>
      <c r="AE46" s="79"/>
      <c r="AF46" s="79"/>
      <c r="AG46" s="83"/>
      <c r="AH46" s="83"/>
      <c r="AI46" s="83"/>
      <c r="AJ46" s="84">
        <f t="shared" ref="AJ46:AK48" si="3">SUM(AC46,AG46)</f>
        <v>0</v>
      </c>
      <c r="AK46" s="84">
        <f t="shared" si="3"/>
        <v>0</v>
      </c>
      <c r="AL46" s="83"/>
      <c r="AM46" s="83"/>
      <c r="AN46" s="83"/>
      <c r="AO46" s="85" t="e">
        <f>AK46/AJ46*100</f>
        <v>#DIV/0!</v>
      </c>
      <c r="AP46" s="8"/>
      <c r="AQ46" s="8"/>
      <c r="AR46" s="1"/>
      <c r="AS46" s="5"/>
      <c r="AT46" s="5"/>
      <c r="AU46" s="128"/>
      <c r="AV46" s="128"/>
      <c r="AW46" s="12"/>
      <c r="AX46" s="128"/>
      <c r="AY46" s="12"/>
      <c r="AZ46" s="5"/>
      <c r="BA46" s="5"/>
      <c r="BB46" s="5"/>
      <c r="BC46" s="5"/>
      <c r="BD46" s="5"/>
      <c r="BE46" s="5"/>
      <c r="BF46" s="3"/>
      <c r="BG46" s="3"/>
      <c r="BH46" s="3"/>
      <c r="BI46" s="3"/>
      <c r="BJ46" s="3"/>
      <c r="BK46" s="3"/>
      <c r="BL46" s="3"/>
      <c r="BM46" s="3"/>
      <c r="BN46" s="3"/>
      <c r="BO46" s="5"/>
      <c r="BP46" s="5"/>
      <c r="BQ46" s="5"/>
      <c r="BR46" s="5"/>
      <c r="BS46" s="5"/>
      <c r="BT46" s="5"/>
      <c r="BU46" s="5"/>
      <c r="BV46" s="5"/>
      <c r="BW46" s="5"/>
      <c r="BX46" s="5"/>
      <c r="CN46" s="5"/>
      <c r="CO46" s="5"/>
      <c r="CP46" s="5"/>
      <c r="CQ46" s="5"/>
      <c r="CR46" s="5"/>
      <c r="CS46" s="5"/>
      <c r="CT46" s="5"/>
      <c r="CU46" s="5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</row>
    <row r="47" spans="1:162" ht="20.25" x14ac:dyDescent="0.25">
      <c r="A47" s="124"/>
      <c r="B47" s="156"/>
      <c r="C47" s="127"/>
      <c r="D47" s="125"/>
      <c r="E47" s="125" t="s">
        <v>31</v>
      </c>
      <c r="F47" s="58" t="s">
        <v>35</v>
      </c>
      <c r="G47" s="58"/>
      <c r="H47" s="124"/>
      <c r="I47" s="124"/>
      <c r="J47" s="59"/>
      <c r="K47" s="59"/>
      <c r="L47" s="60"/>
      <c r="M47" s="60"/>
      <c r="N47" s="78"/>
      <c r="O47" s="78"/>
      <c r="P47" s="78"/>
      <c r="Q47" s="78"/>
      <c r="R47" s="78"/>
      <c r="S47" s="78"/>
      <c r="T47" s="78"/>
      <c r="U47" s="88"/>
      <c r="V47" s="88"/>
      <c r="W47" s="79"/>
      <c r="X47" s="79"/>
      <c r="Y47" s="80">
        <f>Y9</f>
        <v>4</v>
      </c>
      <c r="Z47" s="80">
        <f>Z9</f>
        <v>4</v>
      </c>
      <c r="AA47" s="79"/>
      <c r="AB47" s="79"/>
      <c r="AC47" s="81">
        <f t="shared" ref="AC47:AD48" si="4">N47*S47*Y47</f>
        <v>0</v>
      </c>
      <c r="AD47" s="81">
        <f t="shared" si="4"/>
        <v>0</v>
      </c>
      <c r="AE47" s="79"/>
      <c r="AF47" s="79"/>
      <c r="AG47" s="83"/>
      <c r="AH47" s="83"/>
      <c r="AI47" s="83"/>
      <c r="AJ47" s="84">
        <f t="shared" si="3"/>
        <v>0</v>
      </c>
      <c r="AK47" s="84">
        <f t="shared" si="3"/>
        <v>0</v>
      </c>
      <c r="AL47" s="83"/>
      <c r="AM47" s="83"/>
      <c r="AN47" s="83"/>
      <c r="AO47" s="85" t="e">
        <f>AK47/AJ47*100</f>
        <v>#DIV/0!</v>
      </c>
      <c r="AP47" s="8"/>
      <c r="AQ47" s="8"/>
      <c r="AR47" s="1"/>
      <c r="AS47" s="5"/>
      <c r="AT47" s="5"/>
      <c r="AU47" s="140"/>
      <c r="AV47" s="140"/>
      <c r="AW47" s="12"/>
      <c r="AX47" s="140"/>
      <c r="AY47" s="12"/>
      <c r="AZ47" s="5"/>
      <c r="BA47" s="5"/>
      <c r="BB47" s="5"/>
      <c r="BC47" s="5"/>
      <c r="BD47" s="5"/>
      <c r="BE47" s="5"/>
      <c r="BF47" s="3"/>
      <c r="BG47" s="3"/>
      <c r="BH47" s="3"/>
      <c r="BI47" s="3"/>
      <c r="BJ47" s="3"/>
      <c r="BK47" s="3"/>
      <c r="BL47" s="3"/>
      <c r="BM47" s="3"/>
      <c r="BN47" s="3"/>
      <c r="BO47" s="5"/>
      <c r="BP47" s="5"/>
      <c r="BQ47" s="5"/>
      <c r="BR47" s="5"/>
      <c r="BS47" s="5"/>
      <c r="BT47" s="5"/>
      <c r="BU47" s="5"/>
      <c r="BV47" s="5"/>
      <c r="BW47" s="5"/>
      <c r="BX47" s="5"/>
      <c r="CN47" s="5"/>
      <c r="CO47" s="5"/>
      <c r="CP47" s="5"/>
      <c r="CQ47" s="5"/>
      <c r="CR47" s="5"/>
      <c r="CS47" s="5"/>
      <c r="CT47" s="5"/>
      <c r="CU47" s="5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</row>
    <row r="48" spans="1:162" ht="20.25" x14ac:dyDescent="0.25">
      <c r="A48" s="124"/>
      <c r="B48" s="157"/>
      <c r="C48" s="127"/>
      <c r="D48" s="125"/>
      <c r="E48" s="125" t="s">
        <v>31</v>
      </c>
      <c r="F48" s="58" t="s">
        <v>34</v>
      </c>
      <c r="G48" s="58"/>
      <c r="H48" s="124"/>
      <c r="I48" s="124"/>
      <c r="J48" s="59"/>
      <c r="K48" s="59"/>
      <c r="L48" s="60"/>
      <c r="M48" s="60"/>
      <c r="N48" s="78"/>
      <c r="O48" s="78"/>
      <c r="P48" s="78"/>
      <c r="Q48" s="78"/>
      <c r="R48" s="78"/>
      <c r="S48" s="78"/>
      <c r="T48" s="78"/>
      <c r="U48" s="88"/>
      <c r="V48" s="88"/>
      <c r="W48" s="82">
        <f>W9</f>
        <v>29.6</v>
      </c>
      <c r="X48" s="82">
        <f>X9</f>
        <v>29.6</v>
      </c>
      <c r="Y48" s="80">
        <f>Y9</f>
        <v>4</v>
      </c>
      <c r="Z48" s="80">
        <f>Z9</f>
        <v>4</v>
      </c>
      <c r="AA48" s="79"/>
      <c r="AB48" s="79"/>
      <c r="AC48" s="81">
        <f t="shared" si="4"/>
        <v>0</v>
      </c>
      <c r="AD48" s="81">
        <f t="shared" si="4"/>
        <v>0</v>
      </c>
      <c r="AE48" s="79"/>
      <c r="AF48" s="79"/>
      <c r="AG48" s="83"/>
      <c r="AH48" s="83"/>
      <c r="AI48" s="83"/>
      <c r="AJ48" s="84">
        <f t="shared" si="3"/>
        <v>0</v>
      </c>
      <c r="AK48" s="84">
        <f t="shared" si="3"/>
        <v>0</v>
      </c>
      <c r="AL48" s="83"/>
      <c r="AM48" s="83"/>
      <c r="AN48" s="83"/>
      <c r="AO48" s="85" t="e">
        <f>AK48/AJ48*100</f>
        <v>#DIV/0!</v>
      </c>
      <c r="AP48" s="8"/>
      <c r="AQ48" s="8"/>
      <c r="AR48" s="1"/>
      <c r="AS48" s="5"/>
      <c r="AT48" s="5"/>
      <c r="AU48" s="140"/>
      <c r="AV48" s="140"/>
      <c r="AW48" s="12"/>
      <c r="AX48" s="140"/>
      <c r="AY48" s="12"/>
      <c r="AZ48" s="5"/>
      <c r="BA48" s="5"/>
      <c r="BB48" s="5"/>
      <c r="BC48" s="5"/>
      <c r="BD48" s="5"/>
      <c r="BE48" s="5"/>
      <c r="BF48" s="3"/>
      <c r="BG48" s="3"/>
      <c r="BH48" s="3"/>
      <c r="BI48" s="3"/>
      <c r="BJ48" s="3"/>
      <c r="BK48" s="3"/>
      <c r="BL48" s="3"/>
      <c r="BM48" s="3"/>
      <c r="BN48" s="3"/>
      <c r="BO48" s="5"/>
      <c r="BP48" s="5"/>
      <c r="BQ48" s="5"/>
      <c r="BR48" s="5"/>
      <c r="BS48" s="5"/>
      <c r="BT48" s="5"/>
      <c r="BU48" s="5"/>
      <c r="BV48" s="5"/>
      <c r="BW48" s="5"/>
      <c r="BX48" s="5"/>
      <c r="CN48" s="5"/>
      <c r="CO48" s="5"/>
      <c r="CP48" s="5"/>
      <c r="CQ48" s="5"/>
      <c r="CR48" s="5"/>
      <c r="CS48" s="5"/>
      <c r="CT48" s="5"/>
      <c r="CU48" s="5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</row>
    <row r="49" spans="1:162" ht="30" hidden="1" customHeight="1" x14ac:dyDescent="0.25">
      <c r="A49" s="47" t="s">
        <v>24</v>
      </c>
      <c r="B49" s="68" t="s">
        <v>25</v>
      </c>
      <c r="C49" s="69"/>
      <c r="D49" s="69"/>
      <c r="E49" s="69"/>
      <c r="F49" s="50"/>
      <c r="G49" s="50"/>
      <c r="H49" s="50"/>
      <c r="I49" s="50"/>
      <c r="J49" s="50"/>
      <c r="K49" s="50"/>
      <c r="L49" s="50"/>
      <c r="M49" s="50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3"/>
      <c r="AH49" s="83"/>
      <c r="AI49" s="90"/>
      <c r="AJ49" s="84"/>
      <c r="AK49" s="84"/>
      <c r="AL49" s="90"/>
      <c r="AM49" s="90"/>
      <c r="AN49" s="90"/>
      <c r="AO49" s="91"/>
      <c r="AP49" s="8"/>
      <c r="AQ49" s="8"/>
      <c r="AR49" s="3"/>
      <c r="AS49" s="4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5"/>
      <c r="BU49" s="5"/>
      <c r="BV49" s="5"/>
      <c r="BW49" s="5"/>
      <c r="BX49" s="5"/>
      <c r="CN49" s="5"/>
      <c r="CO49" s="5"/>
      <c r="CP49" s="5"/>
      <c r="CQ49" s="5"/>
      <c r="CR49" s="5"/>
      <c r="CS49" s="5"/>
      <c r="CT49" s="5"/>
      <c r="CU49" s="5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</row>
    <row r="50" spans="1:162" ht="20.25" hidden="1" x14ac:dyDescent="0.25">
      <c r="A50" s="124"/>
      <c r="B50" s="125"/>
      <c r="C50" s="127"/>
      <c r="D50" s="125"/>
      <c r="E50" s="125"/>
      <c r="F50" s="58"/>
      <c r="G50" s="58"/>
      <c r="H50" s="124"/>
      <c r="I50" s="124"/>
      <c r="J50" s="59"/>
      <c r="K50" s="59"/>
      <c r="L50" s="60"/>
      <c r="M50" s="60"/>
      <c r="N50" s="78"/>
      <c r="O50" s="78"/>
      <c r="P50" s="78"/>
      <c r="Q50" s="78"/>
      <c r="R50" s="78"/>
      <c r="S50" s="78"/>
      <c r="T50" s="78"/>
      <c r="U50" s="88"/>
      <c r="V50" s="88"/>
      <c r="W50" s="79"/>
      <c r="X50" s="79"/>
      <c r="Y50" s="80"/>
      <c r="Z50" s="80"/>
      <c r="AA50" s="79"/>
      <c r="AB50" s="79"/>
      <c r="AC50" s="81"/>
      <c r="AD50" s="81"/>
      <c r="AE50" s="79"/>
      <c r="AF50" s="79"/>
      <c r="AG50" s="83"/>
      <c r="AH50" s="83"/>
      <c r="AI50" s="83"/>
      <c r="AJ50" s="84">
        <f>SUM(AC50,AG50)</f>
        <v>0</v>
      </c>
      <c r="AK50" s="84">
        <f>SUM(AD50,AH50)</f>
        <v>0</v>
      </c>
      <c r="AL50" s="83"/>
      <c r="AM50" s="83"/>
      <c r="AN50" s="83"/>
      <c r="AO50" s="85" t="e">
        <f>AK50/AJ50*100</f>
        <v>#DIV/0!</v>
      </c>
      <c r="AP50" s="8"/>
      <c r="AQ50" s="8"/>
      <c r="AR50" s="1"/>
      <c r="AS50" s="5"/>
      <c r="AT50" s="5"/>
      <c r="AU50" s="128"/>
      <c r="AV50" s="128"/>
      <c r="AW50" s="12"/>
      <c r="AX50" s="128"/>
      <c r="AY50" s="12"/>
      <c r="AZ50" s="5"/>
      <c r="BA50" s="5"/>
      <c r="BB50" s="5"/>
      <c r="BC50" s="5"/>
      <c r="BD50" s="5"/>
      <c r="BE50" s="5"/>
      <c r="BF50" s="3"/>
      <c r="BG50" s="3"/>
      <c r="BH50" s="3"/>
      <c r="BI50" s="3"/>
      <c r="BJ50" s="3"/>
      <c r="BK50" s="3"/>
      <c r="BL50" s="3"/>
      <c r="BM50" s="3"/>
      <c r="BN50" s="3"/>
      <c r="BO50" s="5"/>
      <c r="BP50" s="5"/>
      <c r="BQ50" s="5"/>
      <c r="BR50" s="5"/>
      <c r="BS50" s="5"/>
      <c r="BT50" s="5"/>
      <c r="BU50" s="5"/>
      <c r="BV50" s="5"/>
      <c r="BW50" s="5"/>
      <c r="BX50" s="5"/>
      <c r="CN50" s="5"/>
      <c r="CO50" s="5"/>
      <c r="CP50" s="5"/>
      <c r="CQ50" s="5"/>
      <c r="CR50" s="5"/>
      <c r="CS50" s="5"/>
      <c r="CT50" s="5"/>
      <c r="CU50" s="5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</row>
    <row r="51" spans="1:162" ht="20.25" hidden="1" x14ac:dyDescent="0.2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7"/>
      <c r="AP51" s="8"/>
      <c r="AQ51" s="8"/>
      <c r="AR51" s="3"/>
      <c r="AS51" s="4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5"/>
      <c r="BU51" s="5"/>
      <c r="BV51" s="5"/>
      <c r="BW51" s="5"/>
      <c r="BX51" s="5"/>
      <c r="CN51" s="5"/>
      <c r="CO51" s="5"/>
      <c r="CP51" s="5"/>
      <c r="CQ51" s="5"/>
      <c r="CR51" s="5"/>
      <c r="CS51" s="5"/>
      <c r="CT51" s="5"/>
      <c r="CU51" s="5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</row>
    <row r="52" spans="1:162" ht="26.25" hidden="1" customHeight="1" x14ac:dyDescent="0.25">
      <c r="A52" s="47">
        <v>7</v>
      </c>
      <c r="B52" s="48" t="s">
        <v>26</v>
      </c>
      <c r="C52" s="49"/>
      <c r="D52" s="49"/>
      <c r="E52" s="49"/>
      <c r="F52" s="50"/>
      <c r="G52" s="50"/>
      <c r="H52" s="50"/>
      <c r="I52" s="50"/>
      <c r="J52" s="50"/>
      <c r="K52" s="50"/>
      <c r="L52" s="50"/>
      <c r="M52" s="50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90"/>
      <c r="AJ52" s="84"/>
      <c r="AK52" s="84"/>
      <c r="AL52" s="90"/>
      <c r="AM52" s="90"/>
      <c r="AN52" s="90"/>
      <c r="AO52" s="91"/>
      <c r="AP52" s="8"/>
      <c r="AQ52" s="8"/>
      <c r="AR52" s="3"/>
      <c r="AS52" s="4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5"/>
      <c r="BU52" s="5"/>
      <c r="BV52" s="5"/>
      <c r="BW52" s="5"/>
      <c r="BX52" s="5"/>
      <c r="CN52" s="5"/>
      <c r="CO52" s="5"/>
      <c r="CP52" s="5"/>
      <c r="CQ52" s="5"/>
      <c r="CR52" s="5"/>
      <c r="CS52" s="5"/>
      <c r="CT52" s="5"/>
      <c r="CU52" s="5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</row>
    <row r="53" spans="1:162" ht="20.25" hidden="1" x14ac:dyDescent="0.25">
      <c r="A53" s="124"/>
      <c r="B53" s="125"/>
      <c r="C53" s="127"/>
      <c r="D53" s="125"/>
      <c r="E53" s="125"/>
      <c r="F53" s="58"/>
      <c r="G53" s="58"/>
      <c r="H53" s="124"/>
      <c r="I53" s="124"/>
      <c r="J53" s="59"/>
      <c r="K53" s="59"/>
      <c r="L53" s="60"/>
      <c r="M53" s="60"/>
      <c r="N53" s="84"/>
      <c r="O53" s="84"/>
      <c r="P53" s="84"/>
      <c r="Q53" s="84"/>
      <c r="R53" s="84"/>
      <c r="S53" s="83"/>
      <c r="T53" s="83"/>
      <c r="U53" s="83"/>
      <c r="V53" s="83"/>
      <c r="W53" s="79"/>
      <c r="X53" s="79"/>
      <c r="Y53" s="80"/>
      <c r="Z53" s="80"/>
      <c r="AA53" s="79"/>
      <c r="AB53" s="79"/>
      <c r="AC53" s="81"/>
      <c r="AD53" s="81"/>
      <c r="AE53" s="79"/>
      <c r="AF53" s="79"/>
      <c r="AG53" s="83"/>
      <c r="AH53" s="83"/>
      <c r="AI53" s="83"/>
      <c r="AJ53" s="84">
        <f>SUM(AC53,AG53)</f>
        <v>0</v>
      </c>
      <c r="AK53" s="84">
        <f>SUM(AD53,AH53)</f>
        <v>0</v>
      </c>
      <c r="AL53" s="83"/>
      <c r="AM53" s="83"/>
      <c r="AN53" s="83"/>
      <c r="AO53" s="85" t="e">
        <f>AK53/AJ53*100</f>
        <v>#DIV/0!</v>
      </c>
      <c r="AP53" s="8"/>
      <c r="AQ53" s="8"/>
      <c r="AR53" s="1"/>
      <c r="AS53" s="5"/>
      <c r="AT53" s="5"/>
      <c r="AU53" s="5"/>
      <c r="AV53" s="5"/>
      <c r="AW53" s="12"/>
      <c r="AX53" s="5"/>
      <c r="AY53" s="12"/>
      <c r="AZ53" s="5"/>
      <c r="BA53" s="5"/>
      <c r="BB53" s="5"/>
      <c r="BC53" s="5"/>
      <c r="BD53" s="5"/>
      <c r="BE53" s="5"/>
      <c r="BF53" s="3"/>
      <c r="BG53" s="3"/>
      <c r="BH53" s="3"/>
      <c r="BI53" s="3"/>
      <c r="BJ53" s="3"/>
      <c r="BK53" s="3"/>
      <c r="BL53" s="3"/>
      <c r="BM53" s="3"/>
      <c r="BN53" s="3"/>
      <c r="BO53" s="5"/>
      <c r="BP53" s="5"/>
      <c r="BQ53" s="5"/>
      <c r="BR53" s="5"/>
      <c r="BS53" s="5"/>
      <c r="BT53" s="5"/>
      <c r="BU53" s="5"/>
      <c r="BV53" s="5"/>
      <c r="BW53" s="5"/>
      <c r="BX53" s="5"/>
      <c r="CN53" s="5"/>
      <c r="CO53" s="5"/>
      <c r="CP53" s="5"/>
      <c r="CQ53" s="5"/>
      <c r="CR53" s="5"/>
      <c r="CS53" s="5"/>
      <c r="CT53" s="5"/>
      <c r="CU53" s="5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</row>
    <row r="54" spans="1:162" ht="20.25" hidden="1" x14ac:dyDescent="0.25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7"/>
      <c r="AP54" s="8"/>
      <c r="AQ54" s="8"/>
      <c r="AR54" s="3"/>
      <c r="AS54" s="4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5"/>
      <c r="BU54" s="5"/>
      <c r="BV54" s="5"/>
      <c r="BW54" s="5"/>
      <c r="BX54" s="5"/>
      <c r="CN54" s="5"/>
      <c r="CO54" s="5"/>
      <c r="CP54" s="5"/>
      <c r="CQ54" s="5"/>
      <c r="CR54" s="5"/>
      <c r="CS54" s="5"/>
      <c r="CT54" s="5"/>
      <c r="CU54" s="5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</row>
    <row r="55" spans="1:162" ht="29.25" customHeight="1" x14ac:dyDescent="0.25">
      <c r="A55" s="47">
        <v>8</v>
      </c>
      <c r="B55" s="48" t="s">
        <v>27</v>
      </c>
      <c r="C55" s="49"/>
      <c r="D55" s="49"/>
      <c r="E55" s="72"/>
      <c r="F55" s="73"/>
      <c r="G55" s="73"/>
      <c r="H55" s="73"/>
      <c r="I55" s="73"/>
      <c r="J55" s="73"/>
      <c r="K55" s="73"/>
      <c r="L55" s="73"/>
      <c r="M55" s="73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4">
        <f>AC21+AC24+AC27+AC33+AC40+AC41+AC46</f>
        <v>1479.05</v>
      </c>
      <c r="AD55" s="84">
        <f>AD21+AD24+AD27+AD33+AD40+AD41+AD46</f>
        <v>1614.3799999999999</v>
      </c>
      <c r="AE55" s="88"/>
      <c r="AF55" s="88"/>
      <c r="AG55" s="88"/>
      <c r="AH55" s="88"/>
      <c r="AI55" s="90"/>
      <c r="AJ55" s="84"/>
      <c r="AK55" s="84"/>
      <c r="AL55" s="90"/>
      <c r="AM55" s="90"/>
      <c r="AN55" s="90"/>
      <c r="AO55" s="110">
        <f>AD55/AC55*100</f>
        <v>109.14979209627802</v>
      </c>
      <c r="AP55" s="8"/>
      <c r="AQ55" s="8"/>
      <c r="AR55" s="3"/>
      <c r="AS55" s="4"/>
      <c r="AT55" s="5"/>
      <c r="AU55" s="5"/>
      <c r="AV55" s="5"/>
      <c r="AW55" s="5"/>
      <c r="AX55" s="5"/>
      <c r="AY55" s="5"/>
      <c r="AZ55" s="5"/>
      <c r="BA55" s="13"/>
      <c r="BB55" s="13"/>
      <c r="BC55" s="14"/>
      <c r="BD55" s="14"/>
      <c r="BE55" s="15"/>
      <c r="BF55" s="16"/>
      <c r="BG55" s="16"/>
      <c r="BH55" s="17"/>
      <c r="BI55" s="17"/>
      <c r="BJ55" s="1"/>
      <c r="BK55" s="3"/>
      <c r="BL55" s="3"/>
      <c r="BM55" s="3"/>
      <c r="BN55" s="3"/>
      <c r="BO55" s="3"/>
      <c r="BP55" s="3"/>
      <c r="BQ55" s="3"/>
      <c r="BR55" s="3"/>
      <c r="BS55" s="3"/>
      <c r="BT55" s="5"/>
      <c r="BU55" s="5"/>
      <c r="BV55" s="5"/>
      <c r="BW55" s="5"/>
      <c r="BX55" s="5"/>
      <c r="CN55" s="5"/>
      <c r="CO55" s="5"/>
      <c r="CP55" s="5"/>
      <c r="CQ55" s="5"/>
      <c r="CR55" s="5"/>
      <c r="CS55" s="5"/>
      <c r="CT55" s="5"/>
      <c r="CU55" s="5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</row>
    <row r="56" spans="1:162" x14ac:dyDescent="0.25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7"/>
      <c r="AP56" s="8"/>
      <c r="AQ56" s="8"/>
      <c r="AR56" s="3"/>
      <c r="AS56" s="4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5"/>
      <c r="BU56" s="5"/>
      <c r="BV56" s="5"/>
      <c r="BW56" s="5"/>
      <c r="BX56" s="5"/>
      <c r="CN56" s="5"/>
      <c r="CO56" s="5"/>
      <c r="CP56" s="5"/>
      <c r="CQ56" s="5"/>
      <c r="CR56" s="5"/>
      <c r="CS56" s="5"/>
      <c r="CT56" s="5"/>
      <c r="CU56" s="5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</row>
    <row r="57" spans="1:162" x14ac:dyDescent="0.25">
      <c r="A57" s="18"/>
      <c r="B57" s="18"/>
      <c r="C57" s="18"/>
      <c r="D57" s="18"/>
      <c r="E57" s="18"/>
      <c r="F57" s="9"/>
      <c r="G57" s="9"/>
      <c r="H57" s="9"/>
      <c r="I57" s="9"/>
      <c r="J57" s="9"/>
      <c r="K57" s="9"/>
      <c r="L57" s="9"/>
      <c r="M57" s="9"/>
      <c r="N57" s="22"/>
      <c r="O57" s="22"/>
      <c r="P57" s="22"/>
      <c r="Q57" s="22"/>
      <c r="R57" s="22"/>
      <c r="S57" s="9"/>
      <c r="T57" s="22"/>
      <c r="U57" s="9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8"/>
      <c r="AQ57" s="8"/>
      <c r="AR57" s="3"/>
      <c r="AS57" s="4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5"/>
      <c r="BU57" s="5"/>
      <c r="BV57" s="5"/>
      <c r="BW57" s="5"/>
      <c r="BX57" s="5"/>
      <c r="CN57" s="5"/>
      <c r="CO57" s="5"/>
      <c r="CP57" s="5"/>
      <c r="CQ57" s="5"/>
      <c r="CR57" s="5"/>
      <c r="CS57" s="5"/>
      <c r="CT57" s="5"/>
      <c r="CU57" s="5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</row>
    <row r="58" spans="1:162" x14ac:dyDescent="0.25"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</row>
    <row r="59" spans="1:162" ht="27.75" customHeight="1" x14ac:dyDescent="0.25">
      <c r="B59" s="134" t="s">
        <v>58</v>
      </c>
      <c r="C59" s="134"/>
      <c r="D59" s="134"/>
      <c r="E59" s="134"/>
      <c r="F59" s="134"/>
      <c r="G59" s="134"/>
      <c r="Y59" s="136"/>
      <c r="Z59" s="136"/>
      <c r="AA59" s="136"/>
      <c r="AB59" s="136"/>
      <c r="AC59" s="136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</row>
    <row r="60" spans="1:162" ht="20.25" x14ac:dyDescent="0.25">
      <c r="B60" s="135" t="s">
        <v>59</v>
      </c>
      <c r="C60" s="135"/>
      <c r="D60" s="135"/>
      <c r="E60" s="135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</row>
    <row r="61" spans="1:162" ht="20.25" x14ac:dyDescent="0.25">
      <c r="B61" s="135" t="s">
        <v>60</v>
      </c>
      <c r="C61" s="135"/>
      <c r="D61" s="135"/>
      <c r="AD61" s="136" t="s">
        <v>61</v>
      </c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</row>
    <row r="62" spans="1:162" x14ac:dyDescent="0.25"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</row>
  </sheetData>
  <mergeCells count="99">
    <mergeCell ref="A5:AN5"/>
    <mergeCell ref="A6:AO6"/>
    <mergeCell ref="N10:O10"/>
    <mergeCell ref="A1:AO1"/>
    <mergeCell ref="A2:AO2"/>
    <mergeCell ref="A3:AO3"/>
    <mergeCell ref="A4:AO4"/>
    <mergeCell ref="A7:AO7"/>
    <mergeCell ref="A9:D9"/>
    <mergeCell ref="F9:I9"/>
    <mergeCell ref="N9:O9"/>
    <mergeCell ref="P9:Q9"/>
    <mergeCell ref="S9:V9"/>
    <mergeCell ref="AA9:AD9"/>
    <mergeCell ref="A10:D10"/>
    <mergeCell ref="F10:G10"/>
    <mergeCell ref="AN10:AN11"/>
    <mergeCell ref="AG11:AI11"/>
    <mergeCell ref="AJ11:AL11"/>
    <mergeCell ref="N11:O11"/>
    <mergeCell ref="P11:Q11"/>
    <mergeCell ref="S11:V11"/>
    <mergeCell ref="W11:X11"/>
    <mergeCell ref="Y11:Z11"/>
    <mergeCell ref="AA11:AB11"/>
    <mergeCell ref="AE11:AF11"/>
    <mergeCell ref="H10:I10"/>
    <mergeCell ref="J10:K10"/>
    <mergeCell ref="L10:M10"/>
    <mergeCell ref="AM10:AM11"/>
    <mergeCell ref="V12:V15"/>
    <mergeCell ref="AO10:AO11"/>
    <mergeCell ref="A11:A15"/>
    <mergeCell ref="B11:B15"/>
    <mergeCell ref="C11:C15"/>
    <mergeCell ref="D11:D15"/>
    <mergeCell ref="E11:E15"/>
    <mergeCell ref="F11:I11"/>
    <mergeCell ref="J11:M11"/>
    <mergeCell ref="P10:R10"/>
    <mergeCell ref="S10:T10"/>
    <mergeCell ref="U10:V10"/>
    <mergeCell ref="W10:AD10"/>
    <mergeCell ref="AE10:AI10"/>
    <mergeCell ref="AJ10:AL10"/>
    <mergeCell ref="AC11:AD11"/>
    <mergeCell ref="A40:A41"/>
    <mergeCell ref="AV40:AV41"/>
    <mergeCell ref="AX40:AX41"/>
    <mergeCell ref="Y12:Y15"/>
    <mergeCell ref="Z12:Z15"/>
    <mergeCell ref="AA12:AA15"/>
    <mergeCell ref="AB12:AB15"/>
    <mergeCell ref="A27:A30"/>
    <mergeCell ref="B27:B30"/>
    <mergeCell ref="K12:K15"/>
    <mergeCell ref="F12:F15"/>
    <mergeCell ref="G12:G15"/>
    <mergeCell ref="H12:H15"/>
    <mergeCell ref="I12:I15"/>
    <mergeCell ref="J12:J15"/>
    <mergeCell ref="W12:W15"/>
    <mergeCell ref="AC12:AC15"/>
    <mergeCell ref="AI12:AI15"/>
    <mergeCell ref="B46:B48"/>
    <mergeCell ref="AU47:AU48"/>
    <mergeCell ref="AV47:AV48"/>
    <mergeCell ref="X12:X15"/>
    <mergeCell ref="L12:L15"/>
    <mergeCell ref="M12:M15"/>
    <mergeCell ref="N12:N15"/>
    <mergeCell ref="O12:O15"/>
    <mergeCell ref="P12:P15"/>
    <mergeCell ref="Q12:Q15"/>
    <mergeCell ref="R12:R15"/>
    <mergeCell ref="S12:S15"/>
    <mergeCell ref="T12:T15"/>
    <mergeCell ref="U12:U15"/>
    <mergeCell ref="AX47:AX48"/>
    <mergeCell ref="C40:C41"/>
    <mergeCell ref="B40:B42"/>
    <mergeCell ref="B33:B36"/>
    <mergeCell ref="AD12:AD15"/>
    <mergeCell ref="AE12:AE15"/>
    <mergeCell ref="AF12:AF15"/>
    <mergeCell ref="AG12:AG15"/>
    <mergeCell ref="AH12:AH15"/>
    <mergeCell ref="AU40:AU41"/>
    <mergeCell ref="AJ12:AJ15"/>
    <mergeCell ref="AK12:AK15"/>
    <mergeCell ref="AL12:AL15"/>
    <mergeCell ref="AM12:AM15"/>
    <mergeCell ref="AN12:AN15"/>
    <mergeCell ref="AO12:AO15"/>
    <mergeCell ref="B60:E60"/>
    <mergeCell ref="B61:D61"/>
    <mergeCell ref="AD61:AO61"/>
    <mergeCell ref="Y59:AC59"/>
    <mergeCell ref="D40:D41"/>
  </mergeCells>
  <pageMargins left="0" right="0" top="0" bottom="0" header="0" footer="0"/>
  <pageSetup paperSize="9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индекс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2016-09-28T05:42:22Z</dcterms:modified>
</cp:coreProperties>
</file>